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Työt\seurantajärjestelmä\2017\muut siirtotiedostot\Julkaistavat versiot\"/>
    </mc:Choice>
  </mc:AlternateContent>
  <xr:revisionPtr revIDLastSave="0" documentId="13_ncr:1_{14951D30-EFA3-4401-B460-72B99BB06AF8}" xr6:coauthVersionLast="28" xr6:coauthVersionMax="28" xr10:uidLastSave="{00000000-0000-0000-0000-000000000000}"/>
  <bookViews>
    <workbookView xWindow="0" yWindow="0" windowWidth="8370" windowHeight="4155" xr2:uid="{CD869BEF-CB1F-4E10-8491-C2DE26AC29A2}"/>
  </bookViews>
  <sheets>
    <sheet name="Siirto" sheetId="1" r:id="rId1"/>
    <sheet name="Ohjeet" sheetId="2" r:id="rId2"/>
    <sheet name="Luokittelut" sheetId="3" state="hidden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E10" i="1"/>
  <c r="E8" i="1"/>
  <c r="E155" i="1" l="1"/>
  <c r="N155" i="1"/>
  <c r="E156" i="1"/>
  <c r="N156" i="1"/>
  <c r="E157" i="1"/>
  <c r="N157" i="1"/>
  <c r="E158" i="1"/>
  <c r="N158" i="1"/>
  <c r="E159" i="1"/>
  <c r="N159" i="1"/>
  <c r="E160" i="1"/>
  <c r="N160" i="1"/>
  <c r="E161" i="1"/>
  <c r="N161" i="1"/>
  <c r="E162" i="1"/>
  <c r="N162" i="1"/>
  <c r="E163" i="1"/>
  <c r="N163" i="1"/>
  <c r="E164" i="1"/>
  <c r="N164" i="1"/>
  <c r="E165" i="1"/>
  <c r="N165" i="1"/>
  <c r="E166" i="1"/>
  <c r="N166" i="1"/>
  <c r="E167" i="1"/>
  <c r="N167" i="1"/>
  <c r="E168" i="1"/>
  <c r="N168" i="1"/>
  <c r="E169" i="1"/>
  <c r="N169" i="1"/>
  <c r="E170" i="1"/>
  <c r="N170" i="1"/>
  <c r="E171" i="1"/>
  <c r="N171" i="1"/>
  <c r="E172" i="1"/>
  <c r="N172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A2" i="3" l="1"/>
  <c r="A1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A2" i="2" l="1"/>
  <c r="A1" i="2"/>
</calcChain>
</file>

<file path=xl/sharedStrings.xml><?xml version="1.0" encoding="utf-8"?>
<sst xmlns="http://schemas.openxmlformats.org/spreadsheetml/2006/main" count="508" uniqueCount="350">
  <si>
    <t>Numerot rivillä 4 viittaavat Ohjeet välilehdellä löytyvään ohjeeseen.</t>
  </si>
  <si>
    <t>Mitattu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</si>
  <si>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</si>
  <si>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</si>
  <si>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</si>
  <si>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</si>
  <si>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</si>
  <si>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</si>
  <si>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</si>
  <si>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</si>
  <si>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</si>
  <si>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</si>
  <si>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</si>
  <si>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</si>
  <si>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</si>
  <si>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</si>
  <si>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</si>
  <si>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</si>
  <si>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</si>
  <si>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</si>
  <si>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</si>
  <si>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</si>
  <si>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</si>
  <si>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</si>
  <si>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</si>
  <si>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</si>
  <si>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</si>
  <si>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</si>
  <si>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</si>
  <si>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</si>
  <si>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Arvioitu</t>
  </si>
  <si>
    <t>Toimipaikan nimi</t>
  </si>
  <si>
    <t>Toimipaikka ID</t>
  </si>
  <si>
    <t>Raportointivuosi</t>
  </si>
  <si>
    <t>Tilavuus (m3, pinta-alaa vastaava)</t>
  </si>
  <si>
    <t>Kokonaissähkönkulutus MWh</t>
  </si>
  <si>
    <t>Vuokralaisten kulutus MWh</t>
  </si>
  <si>
    <t>Vuokralaisten kulutus mitattu vai arvioitu</t>
  </si>
  <si>
    <t>Sisältääkö kiinteistösähkö lämmityssähköä? (K/E)</t>
  </si>
  <si>
    <t>Lämmityssähkön kulutus MWh</t>
  </si>
  <si>
    <t>Lämmityssähkön osuus mitattu vai arvioitu</t>
  </si>
  <si>
    <t>Ostosähkön kustannukset</t>
  </si>
  <si>
    <t>Kaukolämpö (MWh)</t>
  </si>
  <si>
    <t>Kevyt polttoöljy (m3)</t>
  </si>
  <si>
    <t>Raskas polttoöljy (t)</t>
  </si>
  <si>
    <t>Maakaasu (1000 m3)</t>
  </si>
  <si>
    <t>Hake (i-m3)</t>
  </si>
  <si>
    <t>Pelletti (t)</t>
  </si>
  <si>
    <t>Halko (p-m3)</t>
  </si>
  <si>
    <t>Muu polttoaine nimi</t>
  </si>
  <si>
    <t>Muu polttoaine kulutus MWh</t>
  </si>
  <si>
    <t>Käyttöveden kulutus (m3)</t>
  </si>
  <si>
    <t>TETS siirtotiedoston käyttöohje</t>
  </si>
  <si>
    <t>Kokonaissähkönkulutus MWh, RAPORTOITAVA AINA, ilmoita toimipaikan kokonaissähkönkulutus enintään kahden desimaalin tarkkuudella. Kokonaiskulutus voi sisältää myös vuokralaisten kulutusta, mikäli liittyjä vastaa myös sen kustannuksista</t>
  </si>
  <si>
    <t>Ostosähkön kustannukset €/MWh</t>
  </si>
  <si>
    <t>Kaukolämmön kulutus energiayksikössä (MWh), enintään kahden desimaalin tarkkuudella</t>
  </si>
  <si>
    <t>Raskaan polttoöljyn kulutus tonneina (t), enintään kahden desimaalin tarkkuudella</t>
  </si>
  <si>
    <t>Pellettien kulutus tonneissa (t), enintään kolmen desimaalin tarkkuudella</t>
  </si>
  <si>
    <t>Muun käytetyn polttoaineen nimi</t>
  </si>
  <si>
    <t>Rakennustyypin kuvaus</t>
  </si>
  <si>
    <t>11</t>
  </si>
  <si>
    <t>Myymälärakennukset</t>
  </si>
  <si>
    <t>111</t>
  </si>
  <si>
    <t>Myymälähallit</t>
  </si>
  <si>
    <t>112</t>
  </si>
  <si>
    <t>Liike- ja tavaratalot, kauppakeskukset</t>
  </si>
  <si>
    <t>119</t>
  </si>
  <si>
    <t>Muut myymälärakennukset</t>
  </si>
  <si>
    <t>12</t>
  </si>
  <si>
    <t>Majoitusliikerakennukset</t>
  </si>
  <si>
    <t>121</t>
  </si>
  <si>
    <t>Hotellit yms.</t>
  </si>
  <si>
    <t>123</t>
  </si>
  <si>
    <t>Loma-, lepo- ja virkistyskodit</t>
  </si>
  <si>
    <t>124</t>
  </si>
  <si>
    <t>Vuokrattavat lomamökit ja -osakkeet</t>
  </si>
  <si>
    <t>129</t>
  </si>
  <si>
    <t>Muut majoitusrakennukset</t>
  </si>
  <si>
    <t>13</t>
  </si>
  <si>
    <t>Asuntolarakennukset</t>
  </si>
  <si>
    <t>131</t>
  </si>
  <si>
    <t>Asuntolat yms.</t>
  </si>
  <si>
    <t>139</t>
  </si>
  <si>
    <t>Muut asuntolarakennukset</t>
  </si>
  <si>
    <t>14</t>
  </si>
  <si>
    <t>Ravintolat yms.</t>
  </si>
  <si>
    <t>141</t>
  </si>
  <si>
    <t>Ravintolat yms</t>
  </si>
  <si>
    <t>15</t>
  </si>
  <si>
    <t>Toimistorakennukset</t>
  </si>
  <si>
    <t>151</t>
  </si>
  <si>
    <t>16</t>
  </si>
  <si>
    <t>Liikenteen rakennukset</t>
  </si>
  <si>
    <t>161</t>
  </si>
  <si>
    <t>Rautatie- ja linja-autoasemat, lento- ja satamaterninaalit</t>
  </si>
  <si>
    <t>162</t>
  </si>
  <si>
    <t>Kulkuneuvojen suoja ja huoltorakennukset</t>
  </si>
  <si>
    <t>163</t>
  </si>
  <si>
    <t>Pysäköintitalot</t>
  </si>
  <si>
    <t>164</t>
  </si>
  <si>
    <t>Tietoliikenteen rakennukset</t>
  </si>
  <si>
    <t>169</t>
  </si>
  <si>
    <t>Muut liikenteen rakennukset</t>
  </si>
  <si>
    <t>21</t>
  </si>
  <si>
    <t>Terveydenhoitorakennukset</t>
  </si>
  <si>
    <t>211</t>
  </si>
  <si>
    <t>Keskussairaalat</t>
  </si>
  <si>
    <t>213</t>
  </si>
  <si>
    <t>Muut sairaalat</t>
  </si>
  <si>
    <t>214</t>
  </si>
  <si>
    <t>Terveyskeskukset</t>
  </si>
  <si>
    <t>215</t>
  </si>
  <si>
    <t>Terveydenhuollon erityislaitokset</t>
  </si>
  <si>
    <t>219</t>
  </si>
  <si>
    <t>Muut terveydenhuoltorakennukset</t>
  </si>
  <si>
    <t>22</t>
  </si>
  <si>
    <t>Huoltolaitosrakennukset</t>
  </si>
  <si>
    <t>221</t>
  </si>
  <si>
    <t>Vanhainkodit</t>
  </si>
  <si>
    <t>222</t>
  </si>
  <si>
    <t>Lasten- ja koulukodit</t>
  </si>
  <si>
    <t>223</t>
  </si>
  <si>
    <t>Kehitysvammaisten hoitolaitokset</t>
  </si>
  <si>
    <t>229</t>
  </si>
  <si>
    <t>Muut huoltolaitosrakennukset</t>
  </si>
  <si>
    <t>23</t>
  </si>
  <si>
    <t>Muut sosiaalitoimen rakennukset</t>
  </si>
  <si>
    <t>231</t>
  </si>
  <si>
    <t>Lasten päiväkodit</t>
  </si>
  <si>
    <t>239</t>
  </si>
  <si>
    <t>Muualla luokittelemattomat sosiaalitoimen rakennukset</t>
  </si>
  <si>
    <t>24</t>
  </si>
  <si>
    <t>Vankilat</t>
  </si>
  <si>
    <t>241</t>
  </si>
  <si>
    <t>31</t>
  </si>
  <si>
    <t>Teatteri- ja konserttirakennukset</t>
  </si>
  <si>
    <t>311</t>
  </si>
  <si>
    <t>312</t>
  </si>
  <si>
    <t>Elokuvateatterit</t>
  </si>
  <si>
    <t>32</t>
  </si>
  <si>
    <t>Kirjasto-, museo-, ja näyttelyhallirakennukset</t>
  </si>
  <si>
    <t>322</t>
  </si>
  <si>
    <t>Kirjastot ja arkistot</t>
  </si>
  <si>
    <t>323</t>
  </si>
  <si>
    <t>Museot ja taidegalleriat</t>
  </si>
  <si>
    <t>324</t>
  </si>
  <si>
    <t>Näyttelyhallit</t>
  </si>
  <si>
    <t>33</t>
  </si>
  <si>
    <t>Seura- ja kerhorakennukset yms.</t>
  </si>
  <si>
    <t>331</t>
  </si>
  <si>
    <t>34</t>
  </si>
  <si>
    <t>Uskonnollisten yhteisöjen rakennukset</t>
  </si>
  <si>
    <t>341</t>
  </si>
  <si>
    <t>342</t>
  </si>
  <si>
    <t>Seurakuntatalot</t>
  </si>
  <si>
    <t>349</t>
  </si>
  <si>
    <t>Muut uskonnollisten yhteisöjen rakennukset</t>
  </si>
  <si>
    <t>35</t>
  </si>
  <si>
    <t>Urheilu- ja kuntoilurakennukset</t>
  </si>
  <si>
    <t>351</t>
  </si>
  <si>
    <t>Jäähallit</t>
  </si>
  <si>
    <t>352</t>
  </si>
  <si>
    <t>Uimahallit</t>
  </si>
  <si>
    <t>353</t>
  </si>
  <si>
    <t>Tennis-, squash- ja sulkapallohallit</t>
  </si>
  <si>
    <t>354</t>
  </si>
  <si>
    <t>Monitoimihallit ja muut urheiluhallit</t>
  </si>
  <si>
    <t>359</t>
  </si>
  <si>
    <t>Muut urheilu- ja kuntoilurakennukset</t>
  </si>
  <si>
    <t>36</t>
  </si>
  <si>
    <t>Muut kokoontumisrakennukset</t>
  </si>
  <si>
    <t>369</t>
  </si>
  <si>
    <t>51</t>
  </si>
  <si>
    <t>Yleissivistävien oppilaitosten rakennukset</t>
  </si>
  <si>
    <t>511</t>
  </si>
  <si>
    <t>52</t>
  </si>
  <si>
    <t>Ammatillisten oppilaitosten rakennukset</t>
  </si>
  <si>
    <t>521</t>
  </si>
  <si>
    <t>53</t>
  </si>
  <si>
    <t>Korkeakoulu- ja tutkimuslaitosrakennukset</t>
  </si>
  <si>
    <t>531</t>
  </si>
  <si>
    <t>Korkeakoulurakennukset</t>
  </si>
  <si>
    <t>532</t>
  </si>
  <si>
    <t>Tutkimuslaitosrakennukset</t>
  </si>
  <si>
    <t>54</t>
  </si>
  <si>
    <t>Muut opetusrakennukset</t>
  </si>
  <si>
    <t>541</t>
  </si>
  <si>
    <t>Järjestöjen, liittojen, työnantajien yms. Opetusrakennukset</t>
  </si>
  <si>
    <t>549</t>
  </si>
  <si>
    <t>Muualla luokittelemattomat opetusrakennukset</t>
  </si>
  <si>
    <t>61</t>
  </si>
  <si>
    <t>Energiantuotannon yms. Rakennukset</t>
  </si>
  <si>
    <t>611</t>
  </si>
  <si>
    <t>Voimalaitosrakennukset</t>
  </si>
  <si>
    <t>613</t>
  </si>
  <si>
    <t>Yhdyskuntatekniikan rakennukset</t>
  </si>
  <si>
    <t>69</t>
  </si>
  <si>
    <t>Muut teollisuuden tuotantorakennukset</t>
  </si>
  <si>
    <t>691</t>
  </si>
  <si>
    <t>Teollisuushallit</t>
  </si>
  <si>
    <t>692</t>
  </si>
  <si>
    <t>Teollisuus- ja pienteollisuustalot</t>
  </si>
  <si>
    <t>699</t>
  </si>
  <si>
    <t>71</t>
  </si>
  <si>
    <t>Varastorakennukset</t>
  </si>
  <si>
    <t>711</t>
  </si>
  <si>
    <t>Teollisuusvarastot</t>
  </si>
  <si>
    <t>712</t>
  </si>
  <si>
    <t>Kauppavarastot</t>
  </si>
  <si>
    <t>719</t>
  </si>
  <si>
    <t>Muut varastorakennukset</t>
  </si>
  <si>
    <t>72</t>
  </si>
  <si>
    <t>Palo- ja pelastustoimen rakennukset</t>
  </si>
  <si>
    <t>721</t>
  </si>
  <si>
    <t>Paloasemat</t>
  </si>
  <si>
    <t>722</t>
  </si>
  <si>
    <t>Väestönsuojat</t>
  </si>
  <si>
    <t>729</t>
  </si>
  <si>
    <t>Muut palo- ja pelastustoimen rakennukset</t>
  </si>
  <si>
    <t>81</t>
  </si>
  <si>
    <t>Kotieläinrakennukset</t>
  </si>
  <si>
    <t>811</t>
  </si>
  <si>
    <t>Navetat, sikalat, kanalat yms.</t>
  </si>
  <si>
    <t>819</t>
  </si>
  <si>
    <t>Eläinsuojat, ravihevostallit, maneesit yms.</t>
  </si>
  <si>
    <t>89</t>
  </si>
  <si>
    <t>Muut maatalousrakennukset</t>
  </si>
  <si>
    <t>891</t>
  </si>
  <si>
    <t>Viljankuivaamot ja viljan säilytysrakennukset</t>
  </si>
  <si>
    <t>892</t>
  </si>
  <si>
    <t>Kasvihuoneet</t>
  </si>
  <si>
    <t>893</t>
  </si>
  <si>
    <t>Turkistarhat</t>
  </si>
  <si>
    <t>899</t>
  </si>
  <si>
    <t>Muut maa-, metsä ja kalatalouden rakennukset</t>
  </si>
  <si>
    <t>93</t>
  </si>
  <si>
    <t>Muut rakennukset</t>
  </si>
  <si>
    <t>931</t>
  </si>
  <si>
    <t>Saunarakennukset</t>
  </si>
  <si>
    <t>94</t>
  </si>
  <si>
    <t>Talousrakennukset</t>
  </si>
  <si>
    <t>941</t>
  </si>
  <si>
    <t>942</t>
  </si>
  <si>
    <t>Henkilöstö- ja sosiaalitilarakennukset</t>
  </si>
  <si>
    <t>949</t>
  </si>
  <si>
    <t>Muut talousrakennukset</t>
  </si>
  <si>
    <t>99</t>
  </si>
  <si>
    <t>Muualla luokittelemattomat rakennukset</t>
  </si>
  <si>
    <t>999</t>
  </si>
  <si>
    <t>Toimitilakiinteistöjen toimenpideohjelman (TETS) kiinteistö- ja energiateitojen siirtotiedosto, Energiatehokkuussopimus 2017-2025</t>
  </si>
  <si>
    <t>versio 1 - 20.11.2017/Motiva</t>
  </si>
  <si>
    <t>Pinta-ala (m2)</t>
  </si>
  <si>
    <t>Rakennusvuosi</t>
  </si>
  <si>
    <t>Saneerausvuosi</t>
  </si>
  <si>
    <t>Oma sähkönkuutus (nk. Kiinteistösähkö) MWh</t>
  </si>
  <si>
    <t>Aurinkolämpö (MWh)</t>
  </si>
  <si>
    <t>Rakennustyyppi (valitse listalta)</t>
  </si>
  <si>
    <t>Rak_tyyppi_siirtoon</t>
  </si>
  <si>
    <t>29)</t>
  </si>
  <si>
    <t>Lämpöpumput</t>
  </si>
  <si>
    <t>Kaukokylmä MWh</t>
  </si>
  <si>
    <t>Maalämpöpumppu teho (kW)</t>
  </si>
  <si>
    <t>Ilmalämpöpumppu teho (kW)</t>
  </si>
  <si>
    <t>Ilmavesilämpöpumppu teho (kW)</t>
  </si>
  <si>
    <t>Poistoilmalämpöpumppu teho (kW)</t>
  </si>
  <si>
    <t>Muu lämpöpumppu teho (kW)</t>
  </si>
  <si>
    <t>Paikallisesti tuotettu uusiutuva sähkö</t>
  </si>
  <si>
    <t>Aurinkosähkön tuotanto MWh</t>
  </si>
  <si>
    <t>Aurinkosähkön oma kulutus MWh</t>
  </si>
  <si>
    <t>Aurinkosähkö lisätieto</t>
  </si>
  <si>
    <t>Tuuli tuotanto MWh</t>
  </si>
  <si>
    <t>Tuuli oma kulutus MWh</t>
  </si>
  <si>
    <t>Tuuli lisätieto</t>
  </si>
  <si>
    <t>Muu tuotanto MWh</t>
  </si>
  <si>
    <t>Muu oma kulutus MWh</t>
  </si>
  <si>
    <t>Muu lisätieto (mikä)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</si>
  <si>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</si>
  <si>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</si>
  <si>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</si>
  <si>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</si>
  <si>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</si>
  <si>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</si>
  <si>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</si>
  <si>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</si>
  <si>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</si>
  <si>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</si>
  <si>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</si>
  <si>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</si>
  <si>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</si>
  <si>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</si>
  <si>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</si>
  <si>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Lämmitys</t>
  </si>
  <si>
    <t>Sähkö</t>
  </si>
  <si>
    <r>
      <t>Kevyen polttoöljyn kulutus kuutioina (m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), enintään kahden desimaalin tarkkuudella</t>
    </r>
  </si>
  <si>
    <r>
      <t>Maakaasun kulutus tuhansina kuutioina (1000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), enintään kolmen desimaalin tarkkuudella</t>
    </r>
  </si>
  <si>
    <r>
      <t>Halkojen kulutus pino-kuutiometreinä (p-m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), enintään kolmen desimaalin tarkkuudella</t>
    </r>
  </si>
  <si>
    <r>
      <t>Käyttöveden kulutus kuutioissa (m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</si>
  <si>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Rakennustyyppi haetaan tästä sarakkeesta</t>
  </si>
  <si>
    <t>Siirrettävä tieto haetaan tästä sarakkeesta</t>
  </si>
  <si>
    <t>Nro</t>
  </si>
  <si>
    <t>Rakennustyyppi</t>
  </si>
  <si>
    <t>142</t>
  </si>
  <si>
    <t>Keittiöt</t>
  </si>
  <si>
    <t>Teatterit, ooppera- ja konsertti- ja kongresitalot</t>
  </si>
  <si>
    <t>Kirkot, kappelit, luostarit ja rukoushuoneet</t>
  </si>
  <si>
    <t>Teollisuuden tuotantorakennukset</t>
  </si>
  <si>
    <t>Kyllä/Ei</t>
  </si>
  <si>
    <t>Kyllä</t>
  </si>
  <si>
    <t>Ei</t>
  </si>
  <si>
    <t>Sisältääkö kulutus vuokralaisten kulutusta? (Kyllä/Ei)</t>
  </si>
  <si>
    <t>Mittaus</t>
  </si>
  <si>
    <t>Ongelmatilanteissa ole yhteydessä seuranta-apu@motiva.fi</t>
  </si>
  <si>
    <t>Raportointivuosi neljällä numerolla (esim. 2017)</t>
  </si>
  <si>
    <t>Rakennustyyppi ilmoitetaan tilastokeskuksen rakennustyyppiluokituksen mukaan kahdella tai kolmella numerolla (rakennustyypin nro). Luokitus valitaan listalta.</t>
  </si>
  <si>
    <t>Rak_tyyppi_siirtoon tieto haetaan kohdassa 4) valitun rakennustypin perusteella automaattisesti kaavalla</t>
  </si>
  <si>
    <t>Tilavuus (m3, pinta-alaa vastaava), pinta-alaa vastaava tilavuus kuutiometreinä (kokonaisluku)</t>
  </si>
  <si>
    <t>Rakennusvuosi ilmoitetaan neljällä numerolla (esim. 1980)</t>
  </si>
  <si>
    <t>Saneerausvuosi ilmoitetaan neljällä numerolla</t>
  </si>
  <si>
    <t>Mikäli kokonaissähkönkulutus sisältää vuokralaisten kulutusta, on arvo Kyllä (valitaan listalta), muussa tapauksessa arvo on Ei. HUOM! Pakollinen tieto!</t>
  </si>
  <si>
    <t>Arvo "Mitattu", mikäli vuokralaisten kulutus (kohta 12) on mitattu tieto, "Arvioitu", mikäli tieto on arvio</t>
  </si>
  <si>
    <t>Arvo "Mitattu", mikäli lämmityssähkön kulutus (kohta 16) on mitattu tieto, "Arvioitu", mikäli tieto on arvio</t>
  </si>
  <si>
    <t>Aurinkolämmön kulutus energiayksikössä (MWh), enintään kahden desimaalin tarkkuudella</t>
  </si>
  <si>
    <t>Kaukokylmän hankinta MWh</t>
  </si>
  <si>
    <t>30)-34)</t>
  </si>
  <si>
    <t>35)-43)</t>
  </si>
  <si>
    <t>Paikallisesti tuotetun aurinkosähkön oma kulutus MWh</t>
  </si>
  <si>
    <t>Aurinkosähköön liittyvä mahdollinen lisätieto</t>
  </si>
  <si>
    <t>Paikallisesti tuotettu tuulisähkö MWh</t>
  </si>
  <si>
    <t>Paikallisesti tuotetun tuulisähkön oma kulutus MWh</t>
  </si>
  <si>
    <t>Tuulisähköön liittyvä mahdollinen lisätieto</t>
  </si>
  <si>
    <t>Muun uusiutuvan energianlähteen kuvaus ja mahdollinen muu lisätieto</t>
  </si>
  <si>
    <t>Muilla uusiutuvilla energianlähteillä paikallisesti tuotettu sähkö MWh</t>
  </si>
  <si>
    <t>Toimipaikan nimi seurantajärjestelmässä (HUOM. Tieto ei päivity tästä vuosiraportille, toimipaikan nimenmuutos tehdään vuosiraportilla)</t>
  </si>
  <si>
    <t>Toimipaikka ID eli toimipaikan tekninen tunnus on toimipaikan tunnistenumero seurantajärjestelmässä. Tieto löytyy toimipaikan vuosiraportilta yleisistä tiedoista tai sopimustason Toimipaikat-välilehden raportilta.</t>
  </si>
  <si>
    <t>Pinta-ala (m2), toimipaikan pinta-ala neliömetreinä (kokonaisluku)</t>
  </si>
  <si>
    <t>Vuokralaisten kulutus (enintään kahden desimaalin tarkkuudella), mikäli kohdassa 11) on vastattu Kyllä, raportoidaan tässä sarakkeessa Vuokralaisten sähkönkulutuksen määrä (mitattu tai arvioitu)</t>
  </si>
  <si>
    <t>Oma sähkönkulutus (nk. Kiinteistösähkö) MWh, arvo lasketaan kaavalla (Oma sähkönkulutus = Kokonaissähkönkulutus-Vuokralaisten kulutus). Sarake on lukittu.</t>
  </si>
  <si>
    <t>Mikäli kiinteistösähkön kulutus sisältää lämmityssähkön kulutusta, on arvo Kyllä, muussa tapauksessa arvo Ei HUOM! Pakollinen tieto.</t>
  </si>
  <si>
    <t>Lämmityssähkön kulutus (enintään kahden desimaalin tarkkuudella), mikäli kohdassa 15 on vastattu K (=kyllä)</t>
  </si>
  <si>
    <r>
      <t>Hakkeen kulutus irtokuutioina (i-m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), enintään kolmen desimaalin tarkkuudella</t>
    </r>
  </si>
  <si>
    <t>Muun käytetyn polttoaineen kulutus energiayksikössä (MWh), enintään kolmen desimaalin tarkkuudella</t>
  </si>
  <si>
    <t>Mikäli käytössä on maalämpöpumppu, ilmoita tässä tuottoteho (kW). Lämpöpumpun käyttämä sähkö raportoidaan Kokonaissähkönkulutuksessa (ja sisältyy lämmityssähköön), lämpöpumpun tuottamaa lämpöä ei raportoida.</t>
  </si>
  <si>
    <t>Mikäli käytössä on ilmalämpöpumppu, ilmoita tässä tuottoteho (kW). Lämpöpumpun käyttämä sähkö raportoidaan Kokonaissähkönkulutuksessa (ja sisältyy lämmityssähköön), lämpöpumpun tuottamaa lämpöä ei raportoida.</t>
  </si>
  <si>
    <t>Mikäli käytössä on ilmavesilämpöpumppu, ilmoita tässä tuottoteho (kW). Lämpöpumpun käyttämä sähkö raportoidaan Kokonaissähkönkulutuksessa (ja sisältyy lämmityssähköön), lämpöpumpun tuottamaa lämpöä ei raportoida.</t>
  </si>
  <si>
    <t>Mikäli käytössä on poistoilmalämpöpumppu, ilmoita tässä tuottoteho (kW). Lämpöpumpun käyttämä sähkö raportoidaan Kokonaissähkönkulutuksessa (ja sisältyy lämmityssähköön), lämpöpumpun tuottamaa lämpöä ei raportoida.</t>
  </si>
  <si>
    <t>Mikäli käytössä on muu kuin edelle kohdissa 30-33 lueteltu lämpöpumppu, ilmoita tässä tuottoteho (kW). Lämpöpumpun käyttämä sähkö raportoidaan Kokonaissähkönkulutuksessa (ja sisältyy lämmityssähköön), lämpöpumpun tuottamaa lämpöä ei raportoida.</t>
  </si>
  <si>
    <t>Paikallisesti tuotettu aurinkosähkö MWh</t>
  </si>
  <si>
    <t>Muilla uusiutuvilla energianlähteillä paikallisesti tuotetun sähkön oma kulutus</t>
  </si>
  <si>
    <t>Ohjeita TETS siirtotiedoston täyttöön (numerot viittaavat Siirtotiedoston riviltä neljä löytyviin numeroihin)</t>
  </si>
  <si>
    <t xml:space="preserve">Energiatiedot tulee aina linkittää oikealle toimipaikalle ja oikella raportointivuodelle. Tiedoston rakennetta, välilehtien ja sarakkeiden nimiä ei saa muuttaa.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</si>
</sst>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theme="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9">
    <xf numFmtId="0" fontId="0" fillId="0" borderId="0" xfId="0"/>
    <xf numFmtId="0" fontId="1" fillId="0" borderId="0" xfId="1" applyFont="1" applyProtection="1"/>
    <xf numFmtId="0" fontId="1" fillId="0" borderId="0" xfId="1" applyFont="1"/>
    <xf numFmtId="0" fontId="6" fillId="0" borderId="0" xfId="1" applyFont="1"/>
    <xf numFmtId="0" fontId="10" fillId="0" borderId="0" xfId="1" applyFont="1" applyProtection="1"/>
    <xf numFmtId="0" fontId="1" fillId="0" borderId="0" xfId="0" applyFont="1"/>
    <xf numFmtId="0" fontId="1" fillId="0" borderId="0" xfId="0" applyFont="1" applyAlignment="1">
      <alignment horizontal="right"/>
    </xf>
    <xf numFmtId="0" fontId="9" fillId="3" borderId="1" xfId="2" applyFont="1" applyFill="1" applyBorder="1" applyAlignment="1">
      <alignment horizontal="center"/>
    </xf>
    <xf numFmtId="0" fontId="9" fillId="0" borderId="2" xfId="2" applyFont="1" applyFill="1" applyBorder="1" applyAlignment="1"/>
    <xf numFmtId="0" fontId="0" fillId="0" borderId="0" xfId="0" applyFont="1"/>
    <xf numFmtId="0" fontId="9" fillId="3" borderId="0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0" fillId="0" borderId="0" xfId="1" applyFont="1"/>
    <xf numFmtId="0" fontId="14" fillId="9" borderId="0" xfId="0" applyFont="1" applyFill="1" applyProtection="1">
      <protection locked="0"/>
    </xf>
    <xf numFmtId="3" fontId="14" fillId="9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14" fillId="9" borderId="10" xfId="0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3" fontId="14" fillId="9" borderId="10" xfId="0" applyNumberFormat="1" applyFont="1" applyFill="1" applyBorder="1" applyProtection="1">
      <protection locked="0"/>
    </xf>
    <xf numFmtId="0" fontId="4" fillId="9" borderId="10" xfId="0" applyFont="1" applyFill="1" applyBorder="1" applyProtection="1">
      <protection locked="0"/>
    </xf>
    <xf numFmtId="0" fontId="7" fillId="8" borderId="12" xfId="0" applyFont="1" applyFill="1" applyBorder="1" applyProtection="1"/>
    <xf numFmtId="0" fontId="7" fillId="4" borderId="11" xfId="0" applyFont="1" applyFill="1" applyBorder="1" applyProtection="1"/>
    <xf numFmtId="0" fontId="7" fillId="2" borderId="11" xfId="0" applyFont="1" applyFill="1" applyBorder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164" fontId="4" fillId="0" borderId="0" xfId="0" applyNumberFormat="1" applyFont="1" applyProtection="1"/>
    <xf numFmtId="3" fontId="4" fillId="0" borderId="0" xfId="0" applyNumberFormat="1" applyFont="1" applyProtection="1"/>
    <xf numFmtId="49" fontId="4" fillId="0" borderId="0" xfId="0" applyNumberFormat="1" applyFont="1" applyProtection="1"/>
    <xf numFmtId="0" fontId="7" fillId="0" borderId="0" xfId="0" applyFont="1" applyProtection="1"/>
    <xf numFmtId="0" fontId="10" fillId="0" borderId="0" xfId="0" applyFont="1" applyProtection="1"/>
    <xf numFmtId="0" fontId="0" fillId="0" borderId="0" xfId="0" applyFont="1" applyProtection="1"/>
    <xf numFmtId="0" fontId="11" fillId="0" borderId="0" xfId="0" applyFont="1" applyProtection="1"/>
    <xf numFmtId="0" fontId="12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0" fontId="7" fillId="5" borderId="12" xfId="0" applyFont="1" applyFill="1" applyBorder="1" applyProtection="1"/>
    <xf numFmtId="0" fontId="7" fillId="6" borderId="12" xfId="0" applyFont="1" applyFill="1" applyBorder="1" applyProtection="1"/>
    <xf numFmtId="0" fontId="7" fillId="7" borderId="12" xfId="0" applyFont="1" applyFill="1" applyBorder="1" applyProtection="1"/>
    <xf numFmtId="0" fontId="7" fillId="2" borderId="13" xfId="0" applyFont="1" applyFill="1" applyBorder="1" applyProtection="1"/>
    <xf numFmtId="0" fontId="14" fillId="9" borderId="14" xfId="0" applyFont="1" applyFill="1" applyBorder="1" applyProtection="1">
      <protection locked="0"/>
    </xf>
    <xf numFmtId="3" fontId="14" fillId="9" borderId="14" xfId="0" applyNumberFormat="1" applyFont="1" applyFill="1" applyBorder="1" applyProtection="1">
      <protection locked="0"/>
    </xf>
    <xf numFmtId="0" fontId="4" fillId="9" borderId="14" xfId="0" applyFont="1" applyFill="1" applyBorder="1" applyProtection="1">
      <protection locked="0"/>
    </xf>
    <xf numFmtId="0" fontId="14" fillId="2" borderId="0" xfId="0" applyFont="1" applyFill="1" applyProtection="1"/>
    <xf numFmtId="0" fontId="14" fillId="2" borderId="10" xfId="0" applyFont="1" applyFill="1" applyBorder="1" applyProtection="1"/>
    <xf numFmtId="0" fontId="14" fillId="2" borderId="0" xfId="0" applyFont="1" applyFill="1" applyAlignment="1" applyProtection="1">
      <alignment horizontal="right"/>
    </xf>
    <xf numFmtId="0" fontId="14" fillId="2" borderId="10" xfId="0" applyFont="1" applyFill="1" applyBorder="1" applyAlignment="1" applyProtection="1">
      <alignment horizontal="right"/>
    </xf>
    <xf numFmtId="0" fontId="5" fillId="0" borderId="0" xfId="1" applyFont="1"/>
    <xf numFmtId="0" fontId="0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0" fillId="0" borderId="0" xfId="1" applyFont="1" applyFill="1" applyAlignment="1">
      <alignment wrapText="1"/>
    </xf>
    <xf numFmtId="0" fontId="5" fillId="0" borderId="0" xfId="1" applyFont="1" applyAlignment="1">
      <alignment horizontal="right" vertical="top"/>
    </xf>
    <xf numFmtId="0" fontId="15" fillId="0" borderId="0" xfId="1" applyFont="1"/>
    <xf numFmtId="0" fontId="16" fillId="0" borderId="0" xfId="1" applyFont="1" applyAlignment="1">
      <alignment horizontal="right" vertical="top"/>
    </xf>
    <xf numFmtId="0" fontId="16" fillId="0" borderId="0" xfId="1" applyFont="1" applyFill="1" applyAlignment="1">
      <alignment wrapText="1"/>
    </xf>
    <xf numFmtId="0" fontId="13" fillId="6" borderId="3" xfId="0" applyFont="1" applyFill="1" applyBorder="1" applyAlignment="1" applyProtection="1">
      <alignment horizontal="center"/>
    </xf>
    <xf numFmtId="0" fontId="13" fillId="6" borderId="4" xfId="0" applyFont="1" applyFill="1" applyBorder="1" applyAlignment="1" applyProtection="1">
      <alignment horizontal="center"/>
    </xf>
    <xf numFmtId="0" fontId="13" fillId="6" borderId="5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/>
    </xf>
    <xf numFmtId="0" fontId="13" fillId="7" borderId="5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8" borderId="6" xfId="0" applyFont="1" applyFill="1" applyBorder="1" applyAlignment="1" applyProtection="1">
      <alignment horizontal="center"/>
    </xf>
    <xf numFmtId="0" fontId="7" fillId="8" borderId="7" xfId="0" applyFont="1" applyFill="1" applyBorder="1" applyAlignment="1" applyProtection="1">
      <alignment horizontal="center"/>
    </xf>
    <xf numFmtId="0" fontId="7" fillId="8" borderId="8" xfId="0" applyFont="1" applyFill="1" applyBorder="1" applyAlignment="1" applyProtection="1">
      <alignment horizontal="center"/>
    </xf>
  </cellXfs>
  <cellStyles count="3">
    <cellStyle name="Normal" xfId="0" builtinId="0"/>
    <cellStyle name="Normal 2" xfId="1" xr:uid="{FB9B6AF7-CBAC-4665-AB44-B36F73C52071}"/>
    <cellStyle name="Normal_Rakennustyypit" xfId="2" xr:uid="{9BEA5572-E395-49B4-9B2F-D80ACD0F0AE5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BD2A46-5588-4E76-B211-DDCB9ED95BEC}" name="Table3" displayName="Table3" ref="H6:H8" totalsRowShown="0" headerRowDxfId="7" dataDxfId="6" headerRowCellStyle="Normal_Rakennustyypit">
  <autoFilter ref="H6:H8" xr:uid="{863F8278-4530-4DF0-8D71-150700C45F85}"/>
  <tableColumns count="1">
    <tableColumn id="1" xr3:uid="{6D644B0F-C734-4FCC-8813-D9EFE679DA20}" name="Kyllä/Ei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D8ADAB-5C73-4902-AA3F-D4604F5F402B}" name="Table4" displayName="Table4" ref="J6:J8" totalsRowShown="0" headerRowDxfId="4" dataDxfId="2" headerRowBorderDxfId="3" tableBorderDxfId="1" headerRowCellStyle="Normal_Rakennustyypit">
  <autoFilter ref="J6:J8" xr:uid="{DE02027C-84EC-4453-B429-40E0FF2E9A4C}"/>
  <tableColumns count="1">
    <tableColumn id="1" xr3:uid="{70B6DC5D-FA51-4D34-AF62-8ED0CE4E25E8}" name="Mitta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DD51-C887-4B39-AFB5-25047807E00E}">
  <dimension ref="A1:AR172"/>
  <sheetViews>
    <sheetView tabSelected="1" workbookViewId="0">
      <selection activeCell="A8" sqref="A8"/>
    </sheetView>
  </sheetViews>
  <sheetFormatPr defaultRowHeight="15" x14ac:dyDescent="0.25"/>
  <cols>
    <col min="1" max="1" width="22.7109375" style="31" customWidth="1"/>
    <col min="2" max="2" width="16.140625" style="31" customWidth="1"/>
    <col min="3" max="3" width="17.85546875" style="31" customWidth="1"/>
    <col min="4" max="4" width="35.85546875" style="31" customWidth="1"/>
    <col min="5" max="5" width="20.7109375" style="31" customWidth="1"/>
    <col min="6" max="6" width="19.7109375" style="31" bestFit="1" customWidth="1"/>
    <col min="7" max="7" width="33.28515625" style="31" bestFit="1" customWidth="1"/>
    <col min="8" max="9" width="17.5703125" style="31" customWidth="1"/>
    <col min="10" max="10" width="29.42578125" style="31" customWidth="1"/>
    <col min="11" max="11" width="49.7109375" style="31" customWidth="1"/>
    <col min="12" max="12" width="27.85546875" style="31" customWidth="1"/>
    <col min="13" max="13" width="39.7109375" style="31" customWidth="1"/>
    <col min="14" max="14" width="44.140625" style="31" customWidth="1"/>
    <col min="15" max="15" width="48.140625" style="31" bestFit="1" customWidth="1"/>
    <col min="16" max="16" width="30.28515625" style="31" customWidth="1"/>
    <col min="17" max="17" width="41.140625" style="31" bestFit="1" customWidth="1"/>
    <col min="18" max="18" width="25.85546875" style="31" customWidth="1"/>
    <col min="19" max="19" width="21" style="31" customWidth="1"/>
    <col min="20" max="20" width="21.85546875" style="31" customWidth="1"/>
    <col min="21" max="21" width="20.7109375" style="31" customWidth="1"/>
    <col min="22" max="22" width="21" style="31" customWidth="1"/>
    <col min="23" max="23" width="13.42578125" style="31" customWidth="1"/>
    <col min="24" max="24" width="12.28515625" style="31" customWidth="1"/>
    <col min="25" max="25" width="14.5703125" style="31" customWidth="1"/>
    <col min="26" max="26" width="22.5703125" style="31" customWidth="1"/>
    <col min="27" max="27" width="21.42578125" style="31" customWidth="1"/>
    <col min="28" max="28" width="29.42578125" style="31" customWidth="1"/>
    <col min="29" max="29" width="19.28515625" style="31" customWidth="1"/>
    <col min="30" max="31" width="29.42578125" style="31" customWidth="1"/>
    <col min="32" max="32" width="33" style="31" customWidth="1"/>
    <col min="33" max="33" width="35" style="31" customWidth="1"/>
    <col min="34" max="34" width="30.140625" style="31" customWidth="1"/>
    <col min="35" max="35" width="30" style="31" customWidth="1"/>
    <col min="36" max="36" width="33.140625" style="31" customWidth="1"/>
    <col min="37" max="37" width="23" style="31" customWidth="1"/>
    <col min="38" max="38" width="21.140625" style="31" customWidth="1"/>
    <col min="39" max="39" width="24.28515625" style="31" customWidth="1"/>
    <col min="40" max="40" width="15.28515625" style="31" customWidth="1"/>
    <col min="41" max="41" width="20.85546875" style="31" customWidth="1"/>
    <col min="42" max="42" width="24" style="31" customWidth="1"/>
    <col min="43" max="43" width="21.140625" style="31" customWidth="1"/>
    <col min="44" max="44" width="26" style="31" customWidth="1"/>
    <col min="45" max="272" width="9.140625" style="31"/>
    <col min="273" max="273" width="22.7109375" style="31" customWidth="1"/>
    <col min="274" max="274" width="9" style="31" customWidth="1"/>
    <col min="275" max="275" width="15.28515625" style="31" customWidth="1"/>
    <col min="276" max="276" width="16" style="31" bestFit="1" customWidth="1"/>
    <col min="277" max="277" width="15.85546875" style="31" bestFit="1" customWidth="1"/>
    <col min="278" max="278" width="19.7109375" style="31" bestFit="1" customWidth="1"/>
    <col min="279" max="279" width="33.28515625" style="31" bestFit="1" customWidth="1"/>
    <col min="280" max="280" width="28.7109375" style="31" bestFit="1" customWidth="1"/>
    <col min="281" max="281" width="46.85546875" style="31" bestFit="1" customWidth="1"/>
    <col min="282" max="282" width="26.42578125" style="31" bestFit="1" customWidth="1"/>
    <col min="283" max="283" width="38.5703125" style="31" bestFit="1" customWidth="1"/>
    <col min="284" max="284" width="29.28515625" style="31" bestFit="1" customWidth="1"/>
    <col min="285" max="285" width="48.140625" style="31" bestFit="1" customWidth="1"/>
    <col min="286" max="286" width="30" style="31" bestFit="1" customWidth="1"/>
    <col min="287" max="287" width="41.140625" style="31" bestFit="1" customWidth="1"/>
    <col min="288" max="288" width="25.5703125" style="31" bestFit="1" customWidth="1"/>
    <col min="289" max="289" width="19.7109375" style="31" bestFit="1" customWidth="1"/>
    <col min="290" max="290" width="20" style="31" bestFit="1" customWidth="1"/>
    <col min="291" max="291" width="19.5703125" style="31" bestFit="1" customWidth="1"/>
    <col min="292" max="292" width="20.85546875" style="31" bestFit="1" customWidth="1"/>
    <col min="293" max="293" width="11.85546875" style="31" bestFit="1" customWidth="1"/>
    <col min="294" max="294" width="9.7109375" style="31" bestFit="1" customWidth="1"/>
    <col min="295" max="295" width="13" style="31" bestFit="1" customWidth="1"/>
    <col min="296" max="296" width="8.85546875" style="31" bestFit="1" customWidth="1"/>
    <col min="297" max="297" width="16.140625" style="31" bestFit="1" customWidth="1"/>
    <col min="298" max="298" width="18.85546875" style="31" bestFit="1" customWidth="1"/>
    <col min="299" max="299" width="27.28515625" style="31" bestFit="1" customWidth="1"/>
    <col min="300" max="300" width="25" style="31" bestFit="1" customWidth="1"/>
    <col min="301" max="528" width="9.140625" style="31"/>
    <col min="529" max="529" width="22.7109375" style="31" customWidth="1"/>
    <col min="530" max="530" width="9" style="31" customWidth="1"/>
    <col min="531" max="531" width="15.28515625" style="31" customWidth="1"/>
    <col min="532" max="532" width="16" style="31" bestFit="1" customWidth="1"/>
    <col min="533" max="533" width="15.85546875" style="31" bestFit="1" customWidth="1"/>
    <col min="534" max="534" width="19.7109375" style="31" bestFit="1" customWidth="1"/>
    <col min="535" max="535" width="33.28515625" style="31" bestFit="1" customWidth="1"/>
    <col min="536" max="536" width="28.7109375" style="31" bestFit="1" customWidth="1"/>
    <col min="537" max="537" width="46.85546875" style="31" bestFit="1" customWidth="1"/>
    <col min="538" max="538" width="26.42578125" style="31" bestFit="1" customWidth="1"/>
    <col min="539" max="539" width="38.5703125" style="31" bestFit="1" customWidth="1"/>
    <col min="540" max="540" width="29.28515625" style="31" bestFit="1" customWidth="1"/>
    <col min="541" max="541" width="48.140625" style="31" bestFit="1" customWidth="1"/>
    <col min="542" max="542" width="30" style="31" bestFit="1" customWidth="1"/>
    <col min="543" max="543" width="41.140625" style="31" bestFit="1" customWidth="1"/>
    <col min="544" max="544" width="25.5703125" style="31" bestFit="1" customWidth="1"/>
    <col min="545" max="545" width="19.7109375" style="31" bestFit="1" customWidth="1"/>
    <col min="546" max="546" width="20" style="31" bestFit="1" customWidth="1"/>
    <col min="547" max="547" width="19.5703125" style="31" bestFit="1" customWidth="1"/>
    <col min="548" max="548" width="20.85546875" style="31" bestFit="1" customWidth="1"/>
    <col min="549" max="549" width="11.85546875" style="31" bestFit="1" customWidth="1"/>
    <col min="550" max="550" width="9.7109375" style="31" bestFit="1" customWidth="1"/>
    <col min="551" max="551" width="13" style="31" bestFit="1" customWidth="1"/>
    <col min="552" max="552" width="8.85546875" style="31" bestFit="1" customWidth="1"/>
    <col min="553" max="553" width="16.140625" style="31" bestFit="1" customWidth="1"/>
    <col min="554" max="554" width="18.85546875" style="31" bestFit="1" customWidth="1"/>
    <col min="555" max="555" width="27.28515625" style="31" bestFit="1" customWidth="1"/>
    <col min="556" max="556" width="25" style="31" bestFit="1" customWidth="1"/>
    <col min="557" max="784" width="9.140625" style="31"/>
    <col min="785" max="785" width="22.7109375" style="31" customWidth="1"/>
    <col min="786" max="786" width="9" style="31" customWidth="1"/>
    <col min="787" max="787" width="15.28515625" style="31" customWidth="1"/>
    <col min="788" max="788" width="16" style="31" bestFit="1" customWidth="1"/>
    <col min="789" max="789" width="15.85546875" style="31" bestFit="1" customWidth="1"/>
    <col min="790" max="790" width="19.7109375" style="31" bestFit="1" customWidth="1"/>
    <col min="791" max="791" width="33.28515625" style="31" bestFit="1" customWidth="1"/>
    <col min="792" max="792" width="28.7109375" style="31" bestFit="1" customWidth="1"/>
    <col min="793" max="793" width="46.85546875" style="31" bestFit="1" customWidth="1"/>
    <col min="794" max="794" width="26.42578125" style="31" bestFit="1" customWidth="1"/>
    <col min="795" max="795" width="38.5703125" style="31" bestFit="1" customWidth="1"/>
    <col min="796" max="796" width="29.28515625" style="31" bestFit="1" customWidth="1"/>
    <col min="797" max="797" width="48.140625" style="31" bestFit="1" customWidth="1"/>
    <col min="798" max="798" width="30" style="31" bestFit="1" customWidth="1"/>
    <col min="799" max="799" width="41.140625" style="31" bestFit="1" customWidth="1"/>
    <col min="800" max="800" width="25.5703125" style="31" bestFit="1" customWidth="1"/>
    <col min="801" max="801" width="19.7109375" style="31" bestFit="1" customWidth="1"/>
    <col min="802" max="802" width="20" style="31" bestFit="1" customWidth="1"/>
    <col min="803" max="803" width="19.5703125" style="31" bestFit="1" customWidth="1"/>
    <col min="804" max="804" width="20.85546875" style="31" bestFit="1" customWidth="1"/>
    <col min="805" max="805" width="11.85546875" style="31" bestFit="1" customWidth="1"/>
    <col min="806" max="806" width="9.7109375" style="31" bestFit="1" customWidth="1"/>
    <col min="807" max="807" width="13" style="31" bestFit="1" customWidth="1"/>
    <col min="808" max="808" width="8.85546875" style="31" bestFit="1" customWidth="1"/>
    <col min="809" max="809" width="16.140625" style="31" bestFit="1" customWidth="1"/>
    <col min="810" max="810" width="18.85546875" style="31" bestFit="1" customWidth="1"/>
    <col min="811" max="811" width="27.28515625" style="31" bestFit="1" customWidth="1"/>
    <col min="812" max="812" width="25" style="31" bestFit="1" customWidth="1"/>
    <col min="813" max="1040" width="9.140625" style="31"/>
    <col min="1041" max="1041" width="22.7109375" style="31" customWidth="1"/>
    <col min="1042" max="1042" width="9" style="31" customWidth="1"/>
    <col min="1043" max="1043" width="15.28515625" style="31" customWidth="1"/>
    <col min="1044" max="1044" width="16" style="31" bestFit="1" customWidth="1"/>
    <col min="1045" max="1045" width="15.85546875" style="31" bestFit="1" customWidth="1"/>
    <col min="1046" max="1046" width="19.7109375" style="31" bestFit="1" customWidth="1"/>
    <col min="1047" max="1047" width="33.28515625" style="31" bestFit="1" customWidth="1"/>
    <col min="1048" max="1048" width="28.7109375" style="31" bestFit="1" customWidth="1"/>
    <col min="1049" max="1049" width="46.85546875" style="31" bestFit="1" customWidth="1"/>
    <col min="1050" max="1050" width="26.42578125" style="31" bestFit="1" customWidth="1"/>
    <col min="1051" max="1051" width="38.5703125" style="31" bestFit="1" customWidth="1"/>
    <col min="1052" max="1052" width="29.28515625" style="31" bestFit="1" customWidth="1"/>
    <col min="1053" max="1053" width="48.140625" style="31" bestFit="1" customWidth="1"/>
    <col min="1054" max="1054" width="30" style="31" bestFit="1" customWidth="1"/>
    <col min="1055" max="1055" width="41.140625" style="31" bestFit="1" customWidth="1"/>
    <col min="1056" max="1056" width="25.5703125" style="31" bestFit="1" customWidth="1"/>
    <col min="1057" max="1057" width="19.7109375" style="31" bestFit="1" customWidth="1"/>
    <col min="1058" max="1058" width="20" style="31" bestFit="1" customWidth="1"/>
    <col min="1059" max="1059" width="19.5703125" style="31" bestFit="1" customWidth="1"/>
    <col min="1060" max="1060" width="20.85546875" style="31" bestFit="1" customWidth="1"/>
    <col min="1061" max="1061" width="11.85546875" style="31" bestFit="1" customWidth="1"/>
    <col min="1062" max="1062" width="9.7109375" style="31" bestFit="1" customWidth="1"/>
    <col min="1063" max="1063" width="13" style="31" bestFit="1" customWidth="1"/>
    <col min="1064" max="1064" width="8.85546875" style="31" bestFit="1" customWidth="1"/>
    <col min="1065" max="1065" width="16.140625" style="31" bestFit="1" customWidth="1"/>
    <col min="1066" max="1066" width="18.85546875" style="31" bestFit="1" customWidth="1"/>
    <col min="1067" max="1067" width="27.28515625" style="31" bestFit="1" customWidth="1"/>
    <col min="1068" max="1068" width="25" style="31" bestFit="1" customWidth="1"/>
    <col min="1069" max="1296" width="9.140625" style="31"/>
    <col min="1297" max="1297" width="22.7109375" style="31" customWidth="1"/>
    <col min="1298" max="1298" width="9" style="31" customWidth="1"/>
    <col min="1299" max="1299" width="15.28515625" style="31" customWidth="1"/>
    <col min="1300" max="1300" width="16" style="31" bestFit="1" customWidth="1"/>
    <col min="1301" max="1301" width="15.85546875" style="31" bestFit="1" customWidth="1"/>
    <col min="1302" max="1302" width="19.7109375" style="31" bestFit="1" customWidth="1"/>
    <col min="1303" max="1303" width="33.28515625" style="31" bestFit="1" customWidth="1"/>
    <col min="1304" max="1304" width="28.7109375" style="31" bestFit="1" customWidth="1"/>
    <col min="1305" max="1305" width="46.85546875" style="31" bestFit="1" customWidth="1"/>
    <col min="1306" max="1306" width="26.42578125" style="31" bestFit="1" customWidth="1"/>
    <col min="1307" max="1307" width="38.5703125" style="31" bestFit="1" customWidth="1"/>
    <col min="1308" max="1308" width="29.28515625" style="31" bestFit="1" customWidth="1"/>
    <col min="1309" max="1309" width="48.140625" style="31" bestFit="1" customWidth="1"/>
    <col min="1310" max="1310" width="30" style="31" bestFit="1" customWidth="1"/>
    <col min="1311" max="1311" width="41.140625" style="31" bestFit="1" customWidth="1"/>
    <col min="1312" max="1312" width="25.5703125" style="31" bestFit="1" customWidth="1"/>
    <col min="1313" max="1313" width="19.7109375" style="31" bestFit="1" customWidth="1"/>
    <col min="1314" max="1314" width="20" style="31" bestFit="1" customWidth="1"/>
    <col min="1315" max="1315" width="19.5703125" style="31" bestFit="1" customWidth="1"/>
    <col min="1316" max="1316" width="20.85546875" style="31" bestFit="1" customWidth="1"/>
    <col min="1317" max="1317" width="11.85546875" style="31" bestFit="1" customWidth="1"/>
    <col min="1318" max="1318" width="9.7109375" style="31" bestFit="1" customWidth="1"/>
    <col min="1319" max="1319" width="13" style="31" bestFit="1" customWidth="1"/>
    <col min="1320" max="1320" width="8.85546875" style="31" bestFit="1" customWidth="1"/>
    <col min="1321" max="1321" width="16.140625" style="31" bestFit="1" customWidth="1"/>
    <col min="1322" max="1322" width="18.85546875" style="31" bestFit="1" customWidth="1"/>
    <col min="1323" max="1323" width="27.28515625" style="31" bestFit="1" customWidth="1"/>
    <col min="1324" max="1324" width="25" style="31" bestFit="1" customWidth="1"/>
    <col min="1325" max="1552" width="9.140625" style="31"/>
    <col min="1553" max="1553" width="22.7109375" style="31" customWidth="1"/>
    <col min="1554" max="1554" width="9" style="31" customWidth="1"/>
    <col min="1555" max="1555" width="15.28515625" style="31" customWidth="1"/>
    <col min="1556" max="1556" width="16" style="31" bestFit="1" customWidth="1"/>
    <col min="1557" max="1557" width="15.85546875" style="31" bestFit="1" customWidth="1"/>
    <col min="1558" max="1558" width="19.7109375" style="31" bestFit="1" customWidth="1"/>
    <col min="1559" max="1559" width="33.28515625" style="31" bestFit="1" customWidth="1"/>
    <col min="1560" max="1560" width="28.7109375" style="31" bestFit="1" customWidth="1"/>
    <col min="1561" max="1561" width="46.85546875" style="31" bestFit="1" customWidth="1"/>
    <col min="1562" max="1562" width="26.42578125" style="31" bestFit="1" customWidth="1"/>
    <col min="1563" max="1563" width="38.5703125" style="31" bestFit="1" customWidth="1"/>
    <col min="1564" max="1564" width="29.28515625" style="31" bestFit="1" customWidth="1"/>
    <col min="1565" max="1565" width="48.140625" style="31" bestFit="1" customWidth="1"/>
    <col min="1566" max="1566" width="30" style="31" bestFit="1" customWidth="1"/>
    <col min="1567" max="1567" width="41.140625" style="31" bestFit="1" customWidth="1"/>
    <col min="1568" max="1568" width="25.5703125" style="31" bestFit="1" customWidth="1"/>
    <col min="1569" max="1569" width="19.7109375" style="31" bestFit="1" customWidth="1"/>
    <col min="1570" max="1570" width="20" style="31" bestFit="1" customWidth="1"/>
    <col min="1571" max="1571" width="19.5703125" style="31" bestFit="1" customWidth="1"/>
    <col min="1572" max="1572" width="20.85546875" style="31" bestFit="1" customWidth="1"/>
    <col min="1573" max="1573" width="11.85546875" style="31" bestFit="1" customWidth="1"/>
    <col min="1574" max="1574" width="9.7109375" style="31" bestFit="1" customWidth="1"/>
    <col min="1575" max="1575" width="13" style="31" bestFit="1" customWidth="1"/>
    <col min="1576" max="1576" width="8.85546875" style="31" bestFit="1" customWidth="1"/>
    <col min="1577" max="1577" width="16.140625" style="31" bestFit="1" customWidth="1"/>
    <col min="1578" max="1578" width="18.85546875" style="31" bestFit="1" customWidth="1"/>
    <col min="1579" max="1579" width="27.28515625" style="31" bestFit="1" customWidth="1"/>
    <col min="1580" max="1580" width="25" style="31" bestFit="1" customWidth="1"/>
    <col min="1581" max="1808" width="9.140625" style="31"/>
    <col min="1809" max="1809" width="22.7109375" style="31" customWidth="1"/>
    <col min="1810" max="1810" width="9" style="31" customWidth="1"/>
    <col min="1811" max="1811" width="15.28515625" style="31" customWidth="1"/>
    <col min="1812" max="1812" width="16" style="31" bestFit="1" customWidth="1"/>
    <col min="1813" max="1813" width="15.85546875" style="31" bestFit="1" customWidth="1"/>
    <col min="1814" max="1814" width="19.7109375" style="31" bestFit="1" customWidth="1"/>
    <col min="1815" max="1815" width="33.28515625" style="31" bestFit="1" customWidth="1"/>
    <col min="1816" max="1816" width="28.7109375" style="31" bestFit="1" customWidth="1"/>
    <col min="1817" max="1817" width="46.85546875" style="31" bestFit="1" customWidth="1"/>
    <col min="1818" max="1818" width="26.42578125" style="31" bestFit="1" customWidth="1"/>
    <col min="1819" max="1819" width="38.5703125" style="31" bestFit="1" customWidth="1"/>
    <col min="1820" max="1820" width="29.28515625" style="31" bestFit="1" customWidth="1"/>
    <col min="1821" max="1821" width="48.140625" style="31" bestFit="1" customWidth="1"/>
    <col min="1822" max="1822" width="30" style="31" bestFit="1" customWidth="1"/>
    <col min="1823" max="1823" width="41.140625" style="31" bestFit="1" customWidth="1"/>
    <col min="1824" max="1824" width="25.5703125" style="31" bestFit="1" customWidth="1"/>
    <col min="1825" max="1825" width="19.7109375" style="31" bestFit="1" customWidth="1"/>
    <col min="1826" max="1826" width="20" style="31" bestFit="1" customWidth="1"/>
    <col min="1827" max="1827" width="19.5703125" style="31" bestFit="1" customWidth="1"/>
    <col min="1828" max="1828" width="20.85546875" style="31" bestFit="1" customWidth="1"/>
    <col min="1829" max="1829" width="11.85546875" style="31" bestFit="1" customWidth="1"/>
    <col min="1830" max="1830" width="9.7109375" style="31" bestFit="1" customWidth="1"/>
    <col min="1831" max="1831" width="13" style="31" bestFit="1" customWidth="1"/>
    <col min="1832" max="1832" width="8.85546875" style="31" bestFit="1" customWidth="1"/>
    <col min="1833" max="1833" width="16.140625" style="31" bestFit="1" customWidth="1"/>
    <col min="1834" max="1834" width="18.85546875" style="31" bestFit="1" customWidth="1"/>
    <col min="1835" max="1835" width="27.28515625" style="31" bestFit="1" customWidth="1"/>
    <col min="1836" max="1836" width="25" style="31" bestFit="1" customWidth="1"/>
    <col min="1837" max="2064" width="9.140625" style="31"/>
    <col min="2065" max="2065" width="22.7109375" style="31" customWidth="1"/>
    <col min="2066" max="2066" width="9" style="31" customWidth="1"/>
    <col min="2067" max="2067" width="15.28515625" style="31" customWidth="1"/>
    <col min="2068" max="2068" width="16" style="31" bestFit="1" customWidth="1"/>
    <col min="2069" max="2069" width="15.85546875" style="31" bestFit="1" customWidth="1"/>
    <col min="2070" max="2070" width="19.7109375" style="31" bestFit="1" customWidth="1"/>
    <col min="2071" max="2071" width="33.28515625" style="31" bestFit="1" customWidth="1"/>
    <col min="2072" max="2072" width="28.7109375" style="31" bestFit="1" customWidth="1"/>
    <col min="2073" max="2073" width="46.85546875" style="31" bestFit="1" customWidth="1"/>
    <col min="2074" max="2074" width="26.42578125" style="31" bestFit="1" customWidth="1"/>
    <col min="2075" max="2075" width="38.5703125" style="31" bestFit="1" customWidth="1"/>
    <col min="2076" max="2076" width="29.28515625" style="31" bestFit="1" customWidth="1"/>
    <col min="2077" max="2077" width="48.140625" style="31" bestFit="1" customWidth="1"/>
    <col min="2078" max="2078" width="30" style="31" bestFit="1" customWidth="1"/>
    <col min="2079" max="2079" width="41.140625" style="31" bestFit="1" customWidth="1"/>
    <col min="2080" max="2080" width="25.5703125" style="31" bestFit="1" customWidth="1"/>
    <col min="2081" max="2081" width="19.7109375" style="31" bestFit="1" customWidth="1"/>
    <col min="2082" max="2082" width="20" style="31" bestFit="1" customWidth="1"/>
    <col min="2083" max="2083" width="19.5703125" style="31" bestFit="1" customWidth="1"/>
    <col min="2084" max="2084" width="20.85546875" style="31" bestFit="1" customWidth="1"/>
    <col min="2085" max="2085" width="11.85546875" style="31" bestFit="1" customWidth="1"/>
    <col min="2086" max="2086" width="9.7109375" style="31" bestFit="1" customWidth="1"/>
    <col min="2087" max="2087" width="13" style="31" bestFit="1" customWidth="1"/>
    <col min="2088" max="2088" width="8.85546875" style="31" bestFit="1" customWidth="1"/>
    <col min="2089" max="2089" width="16.140625" style="31" bestFit="1" customWidth="1"/>
    <col min="2090" max="2090" width="18.85546875" style="31" bestFit="1" customWidth="1"/>
    <col min="2091" max="2091" width="27.28515625" style="31" bestFit="1" customWidth="1"/>
    <col min="2092" max="2092" width="25" style="31" bestFit="1" customWidth="1"/>
    <col min="2093" max="2320" width="9.140625" style="31"/>
    <col min="2321" max="2321" width="22.7109375" style="31" customWidth="1"/>
    <col min="2322" max="2322" width="9" style="31" customWidth="1"/>
    <col min="2323" max="2323" width="15.28515625" style="31" customWidth="1"/>
    <col min="2324" max="2324" width="16" style="31" bestFit="1" customWidth="1"/>
    <col min="2325" max="2325" width="15.85546875" style="31" bestFit="1" customWidth="1"/>
    <col min="2326" max="2326" width="19.7109375" style="31" bestFit="1" customWidth="1"/>
    <col min="2327" max="2327" width="33.28515625" style="31" bestFit="1" customWidth="1"/>
    <col min="2328" max="2328" width="28.7109375" style="31" bestFit="1" customWidth="1"/>
    <col min="2329" max="2329" width="46.85546875" style="31" bestFit="1" customWidth="1"/>
    <col min="2330" max="2330" width="26.42578125" style="31" bestFit="1" customWidth="1"/>
    <col min="2331" max="2331" width="38.5703125" style="31" bestFit="1" customWidth="1"/>
    <col min="2332" max="2332" width="29.28515625" style="31" bestFit="1" customWidth="1"/>
    <col min="2333" max="2333" width="48.140625" style="31" bestFit="1" customWidth="1"/>
    <col min="2334" max="2334" width="30" style="31" bestFit="1" customWidth="1"/>
    <col min="2335" max="2335" width="41.140625" style="31" bestFit="1" customWidth="1"/>
    <col min="2336" max="2336" width="25.5703125" style="31" bestFit="1" customWidth="1"/>
    <col min="2337" max="2337" width="19.7109375" style="31" bestFit="1" customWidth="1"/>
    <col min="2338" max="2338" width="20" style="31" bestFit="1" customWidth="1"/>
    <col min="2339" max="2339" width="19.5703125" style="31" bestFit="1" customWidth="1"/>
    <col min="2340" max="2340" width="20.85546875" style="31" bestFit="1" customWidth="1"/>
    <col min="2341" max="2341" width="11.85546875" style="31" bestFit="1" customWidth="1"/>
    <col min="2342" max="2342" width="9.7109375" style="31" bestFit="1" customWidth="1"/>
    <col min="2343" max="2343" width="13" style="31" bestFit="1" customWidth="1"/>
    <col min="2344" max="2344" width="8.85546875" style="31" bestFit="1" customWidth="1"/>
    <col min="2345" max="2345" width="16.140625" style="31" bestFit="1" customWidth="1"/>
    <col min="2346" max="2346" width="18.85546875" style="31" bestFit="1" customWidth="1"/>
    <col min="2347" max="2347" width="27.28515625" style="31" bestFit="1" customWidth="1"/>
    <col min="2348" max="2348" width="25" style="31" bestFit="1" customWidth="1"/>
    <col min="2349" max="2576" width="9.140625" style="31"/>
    <col min="2577" max="2577" width="22.7109375" style="31" customWidth="1"/>
    <col min="2578" max="2578" width="9" style="31" customWidth="1"/>
    <col min="2579" max="2579" width="15.28515625" style="31" customWidth="1"/>
    <col min="2580" max="2580" width="16" style="31" bestFit="1" customWidth="1"/>
    <col min="2581" max="2581" width="15.85546875" style="31" bestFit="1" customWidth="1"/>
    <col min="2582" max="2582" width="19.7109375" style="31" bestFit="1" customWidth="1"/>
    <col min="2583" max="2583" width="33.28515625" style="31" bestFit="1" customWidth="1"/>
    <col min="2584" max="2584" width="28.7109375" style="31" bestFit="1" customWidth="1"/>
    <col min="2585" max="2585" width="46.85546875" style="31" bestFit="1" customWidth="1"/>
    <col min="2586" max="2586" width="26.42578125" style="31" bestFit="1" customWidth="1"/>
    <col min="2587" max="2587" width="38.5703125" style="31" bestFit="1" customWidth="1"/>
    <col min="2588" max="2588" width="29.28515625" style="31" bestFit="1" customWidth="1"/>
    <col min="2589" max="2589" width="48.140625" style="31" bestFit="1" customWidth="1"/>
    <col min="2590" max="2590" width="30" style="31" bestFit="1" customWidth="1"/>
    <col min="2591" max="2591" width="41.140625" style="31" bestFit="1" customWidth="1"/>
    <col min="2592" max="2592" width="25.5703125" style="31" bestFit="1" customWidth="1"/>
    <col min="2593" max="2593" width="19.7109375" style="31" bestFit="1" customWidth="1"/>
    <col min="2594" max="2594" width="20" style="31" bestFit="1" customWidth="1"/>
    <col min="2595" max="2595" width="19.5703125" style="31" bestFit="1" customWidth="1"/>
    <col min="2596" max="2596" width="20.85546875" style="31" bestFit="1" customWidth="1"/>
    <col min="2597" max="2597" width="11.85546875" style="31" bestFit="1" customWidth="1"/>
    <col min="2598" max="2598" width="9.7109375" style="31" bestFit="1" customWidth="1"/>
    <col min="2599" max="2599" width="13" style="31" bestFit="1" customWidth="1"/>
    <col min="2600" max="2600" width="8.85546875" style="31" bestFit="1" customWidth="1"/>
    <col min="2601" max="2601" width="16.140625" style="31" bestFit="1" customWidth="1"/>
    <col min="2602" max="2602" width="18.85546875" style="31" bestFit="1" customWidth="1"/>
    <col min="2603" max="2603" width="27.28515625" style="31" bestFit="1" customWidth="1"/>
    <col min="2604" max="2604" width="25" style="31" bestFit="1" customWidth="1"/>
    <col min="2605" max="2832" width="9.140625" style="31"/>
    <col min="2833" max="2833" width="22.7109375" style="31" customWidth="1"/>
    <col min="2834" max="2834" width="9" style="31" customWidth="1"/>
    <col min="2835" max="2835" width="15.28515625" style="31" customWidth="1"/>
    <col min="2836" max="2836" width="16" style="31" bestFit="1" customWidth="1"/>
    <col min="2837" max="2837" width="15.85546875" style="31" bestFit="1" customWidth="1"/>
    <col min="2838" max="2838" width="19.7109375" style="31" bestFit="1" customWidth="1"/>
    <col min="2839" max="2839" width="33.28515625" style="31" bestFit="1" customWidth="1"/>
    <col min="2840" max="2840" width="28.7109375" style="31" bestFit="1" customWidth="1"/>
    <col min="2841" max="2841" width="46.85546875" style="31" bestFit="1" customWidth="1"/>
    <col min="2842" max="2842" width="26.42578125" style="31" bestFit="1" customWidth="1"/>
    <col min="2843" max="2843" width="38.5703125" style="31" bestFit="1" customWidth="1"/>
    <col min="2844" max="2844" width="29.28515625" style="31" bestFit="1" customWidth="1"/>
    <col min="2845" max="2845" width="48.140625" style="31" bestFit="1" customWidth="1"/>
    <col min="2846" max="2846" width="30" style="31" bestFit="1" customWidth="1"/>
    <col min="2847" max="2847" width="41.140625" style="31" bestFit="1" customWidth="1"/>
    <col min="2848" max="2848" width="25.5703125" style="31" bestFit="1" customWidth="1"/>
    <col min="2849" max="2849" width="19.7109375" style="31" bestFit="1" customWidth="1"/>
    <col min="2850" max="2850" width="20" style="31" bestFit="1" customWidth="1"/>
    <col min="2851" max="2851" width="19.5703125" style="31" bestFit="1" customWidth="1"/>
    <col min="2852" max="2852" width="20.85546875" style="31" bestFit="1" customWidth="1"/>
    <col min="2853" max="2853" width="11.85546875" style="31" bestFit="1" customWidth="1"/>
    <col min="2854" max="2854" width="9.7109375" style="31" bestFit="1" customWidth="1"/>
    <col min="2855" max="2855" width="13" style="31" bestFit="1" customWidth="1"/>
    <col min="2856" max="2856" width="8.85546875" style="31" bestFit="1" customWidth="1"/>
    <col min="2857" max="2857" width="16.140625" style="31" bestFit="1" customWidth="1"/>
    <col min="2858" max="2858" width="18.85546875" style="31" bestFit="1" customWidth="1"/>
    <col min="2859" max="2859" width="27.28515625" style="31" bestFit="1" customWidth="1"/>
    <col min="2860" max="2860" width="25" style="31" bestFit="1" customWidth="1"/>
    <col min="2861" max="3088" width="9.140625" style="31"/>
    <col min="3089" max="3089" width="22.7109375" style="31" customWidth="1"/>
    <col min="3090" max="3090" width="9" style="31" customWidth="1"/>
    <col min="3091" max="3091" width="15.28515625" style="31" customWidth="1"/>
    <col min="3092" max="3092" width="16" style="31" bestFit="1" customWidth="1"/>
    <col min="3093" max="3093" width="15.85546875" style="31" bestFit="1" customWidth="1"/>
    <col min="3094" max="3094" width="19.7109375" style="31" bestFit="1" customWidth="1"/>
    <col min="3095" max="3095" width="33.28515625" style="31" bestFit="1" customWidth="1"/>
    <col min="3096" max="3096" width="28.7109375" style="31" bestFit="1" customWidth="1"/>
    <col min="3097" max="3097" width="46.85546875" style="31" bestFit="1" customWidth="1"/>
    <col min="3098" max="3098" width="26.42578125" style="31" bestFit="1" customWidth="1"/>
    <col min="3099" max="3099" width="38.5703125" style="31" bestFit="1" customWidth="1"/>
    <col min="3100" max="3100" width="29.28515625" style="31" bestFit="1" customWidth="1"/>
    <col min="3101" max="3101" width="48.140625" style="31" bestFit="1" customWidth="1"/>
    <col min="3102" max="3102" width="30" style="31" bestFit="1" customWidth="1"/>
    <col min="3103" max="3103" width="41.140625" style="31" bestFit="1" customWidth="1"/>
    <col min="3104" max="3104" width="25.5703125" style="31" bestFit="1" customWidth="1"/>
    <col min="3105" max="3105" width="19.7109375" style="31" bestFit="1" customWidth="1"/>
    <col min="3106" max="3106" width="20" style="31" bestFit="1" customWidth="1"/>
    <col min="3107" max="3107" width="19.5703125" style="31" bestFit="1" customWidth="1"/>
    <col min="3108" max="3108" width="20.85546875" style="31" bestFit="1" customWidth="1"/>
    <col min="3109" max="3109" width="11.85546875" style="31" bestFit="1" customWidth="1"/>
    <col min="3110" max="3110" width="9.7109375" style="31" bestFit="1" customWidth="1"/>
    <col min="3111" max="3111" width="13" style="31" bestFit="1" customWidth="1"/>
    <col min="3112" max="3112" width="8.85546875" style="31" bestFit="1" customWidth="1"/>
    <col min="3113" max="3113" width="16.140625" style="31" bestFit="1" customWidth="1"/>
    <col min="3114" max="3114" width="18.85546875" style="31" bestFit="1" customWidth="1"/>
    <col min="3115" max="3115" width="27.28515625" style="31" bestFit="1" customWidth="1"/>
    <col min="3116" max="3116" width="25" style="31" bestFit="1" customWidth="1"/>
    <col min="3117" max="3344" width="9.140625" style="31"/>
    <col min="3345" max="3345" width="22.7109375" style="31" customWidth="1"/>
    <col min="3346" max="3346" width="9" style="31" customWidth="1"/>
    <col min="3347" max="3347" width="15.28515625" style="31" customWidth="1"/>
    <col min="3348" max="3348" width="16" style="31" bestFit="1" customWidth="1"/>
    <col min="3349" max="3349" width="15.85546875" style="31" bestFit="1" customWidth="1"/>
    <col min="3350" max="3350" width="19.7109375" style="31" bestFit="1" customWidth="1"/>
    <col min="3351" max="3351" width="33.28515625" style="31" bestFit="1" customWidth="1"/>
    <col min="3352" max="3352" width="28.7109375" style="31" bestFit="1" customWidth="1"/>
    <col min="3353" max="3353" width="46.85546875" style="31" bestFit="1" customWidth="1"/>
    <col min="3354" max="3354" width="26.42578125" style="31" bestFit="1" customWidth="1"/>
    <col min="3355" max="3355" width="38.5703125" style="31" bestFit="1" customWidth="1"/>
    <col min="3356" max="3356" width="29.28515625" style="31" bestFit="1" customWidth="1"/>
    <col min="3357" max="3357" width="48.140625" style="31" bestFit="1" customWidth="1"/>
    <col min="3358" max="3358" width="30" style="31" bestFit="1" customWidth="1"/>
    <col min="3359" max="3359" width="41.140625" style="31" bestFit="1" customWidth="1"/>
    <col min="3360" max="3360" width="25.5703125" style="31" bestFit="1" customWidth="1"/>
    <col min="3361" max="3361" width="19.7109375" style="31" bestFit="1" customWidth="1"/>
    <col min="3362" max="3362" width="20" style="31" bestFit="1" customWidth="1"/>
    <col min="3363" max="3363" width="19.5703125" style="31" bestFit="1" customWidth="1"/>
    <col min="3364" max="3364" width="20.85546875" style="31" bestFit="1" customWidth="1"/>
    <col min="3365" max="3365" width="11.85546875" style="31" bestFit="1" customWidth="1"/>
    <col min="3366" max="3366" width="9.7109375" style="31" bestFit="1" customWidth="1"/>
    <col min="3367" max="3367" width="13" style="31" bestFit="1" customWidth="1"/>
    <col min="3368" max="3368" width="8.85546875" style="31" bestFit="1" customWidth="1"/>
    <col min="3369" max="3369" width="16.140625" style="31" bestFit="1" customWidth="1"/>
    <col min="3370" max="3370" width="18.85546875" style="31" bestFit="1" customWidth="1"/>
    <col min="3371" max="3371" width="27.28515625" style="31" bestFit="1" customWidth="1"/>
    <col min="3372" max="3372" width="25" style="31" bestFit="1" customWidth="1"/>
    <col min="3373" max="3600" width="9.140625" style="31"/>
    <col min="3601" max="3601" width="22.7109375" style="31" customWidth="1"/>
    <col min="3602" max="3602" width="9" style="31" customWidth="1"/>
    <col min="3603" max="3603" width="15.28515625" style="31" customWidth="1"/>
    <col min="3604" max="3604" width="16" style="31" bestFit="1" customWidth="1"/>
    <col min="3605" max="3605" width="15.85546875" style="31" bestFit="1" customWidth="1"/>
    <col min="3606" max="3606" width="19.7109375" style="31" bestFit="1" customWidth="1"/>
    <col min="3607" max="3607" width="33.28515625" style="31" bestFit="1" customWidth="1"/>
    <col min="3608" max="3608" width="28.7109375" style="31" bestFit="1" customWidth="1"/>
    <col min="3609" max="3609" width="46.85546875" style="31" bestFit="1" customWidth="1"/>
    <col min="3610" max="3610" width="26.42578125" style="31" bestFit="1" customWidth="1"/>
    <col min="3611" max="3611" width="38.5703125" style="31" bestFit="1" customWidth="1"/>
    <col min="3612" max="3612" width="29.28515625" style="31" bestFit="1" customWidth="1"/>
    <col min="3613" max="3613" width="48.140625" style="31" bestFit="1" customWidth="1"/>
    <col min="3614" max="3614" width="30" style="31" bestFit="1" customWidth="1"/>
    <col min="3615" max="3615" width="41.140625" style="31" bestFit="1" customWidth="1"/>
    <col min="3616" max="3616" width="25.5703125" style="31" bestFit="1" customWidth="1"/>
    <col min="3617" max="3617" width="19.7109375" style="31" bestFit="1" customWidth="1"/>
    <col min="3618" max="3618" width="20" style="31" bestFit="1" customWidth="1"/>
    <col min="3619" max="3619" width="19.5703125" style="31" bestFit="1" customWidth="1"/>
    <col min="3620" max="3620" width="20.85546875" style="31" bestFit="1" customWidth="1"/>
    <col min="3621" max="3621" width="11.85546875" style="31" bestFit="1" customWidth="1"/>
    <col min="3622" max="3622" width="9.7109375" style="31" bestFit="1" customWidth="1"/>
    <col min="3623" max="3623" width="13" style="31" bestFit="1" customWidth="1"/>
    <col min="3624" max="3624" width="8.85546875" style="31" bestFit="1" customWidth="1"/>
    <col min="3625" max="3625" width="16.140625" style="31" bestFit="1" customWidth="1"/>
    <col min="3626" max="3626" width="18.85546875" style="31" bestFit="1" customWidth="1"/>
    <col min="3627" max="3627" width="27.28515625" style="31" bestFit="1" customWidth="1"/>
    <col min="3628" max="3628" width="25" style="31" bestFit="1" customWidth="1"/>
    <col min="3629" max="3856" width="9.140625" style="31"/>
    <col min="3857" max="3857" width="22.7109375" style="31" customWidth="1"/>
    <col min="3858" max="3858" width="9" style="31" customWidth="1"/>
    <col min="3859" max="3859" width="15.28515625" style="31" customWidth="1"/>
    <col min="3860" max="3860" width="16" style="31" bestFit="1" customWidth="1"/>
    <col min="3861" max="3861" width="15.85546875" style="31" bestFit="1" customWidth="1"/>
    <col min="3862" max="3862" width="19.7109375" style="31" bestFit="1" customWidth="1"/>
    <col min="3863" max="3863" width="33.28515625" style="31" bestFit="1" customWidth="1"/>
    <col min="3864" max="3864" width="28.7109375" style="31" bestFit="1" customWidth="1"/>
    <col min="3865" max="3865" width="46.85546875" style="31" bestFit="1" customWidth="1"/>
    <col min="3866" max="3866" width="26.42578125" style="31" bestFit="1" customWidth="1"/>
    <col min="3867" max="3867" width="38.5703125" style="31" bestFit="1" customWidth="1"/>
    <col min="3868" max="3868" width="29.28515625" style="31" bestFit="1" customWidth="1"/>
    <col min="3869" max="3869" width="48.140625" style="31" bestFit="1" customWidth="1"/>
    <col min="3870" max="3870" width="30" style="31" bestFit="1" customWidth="1"/>
    <col min="3871" max="3871" width="41.140625" style="31" bestFit="1" customWidth="1"/>
    <col min="3872" max="3872" width="25.5703125" style="31" bestFit="1" customWidth="1"/>
    <col min="3873" max="3873" width="19.7109375" style="31" bestFit="1" customWidth="1"/>
    <col min="3874" max="3874" width="20" style="31" bestFit="1" customWidth="1"/>
    <col min="3875" max="3875" width="19.5703125" style="31" bestFit="1" customWidth="1"/>
    <col min="3876" max="3876" width="20.85546875" style="31" bestFit="1" customWidth="1"/>
    <col min="3877" max="3877" width="11.85546875" style="31" bestFit="1" customWidth="1"/>
    <col min="3878" max="3878" width="9.7109375" style="31" bestFit="1" customWidth="1"/>
    <col min="3879" max="3879" width="13" style="31" bestFit="1" customWidth="1"/>
    <col min="3880" max="3880" width="8.85546875" style="31" bestFit="1" customWidth="1"/>
    <col min="3881" max="3881" width="16.140625" style="31" bestFit="1" customWidth="1"/>
    <col min="3882" max="3882" width="18.85546875" style="31" bestFit="1" customWidth="1"/>
    <col min="3883" max="3883" width="27.28515625" style="31" bestFit="1" customWidth="1"/>
    <col min="3884" max="3884" width="25" style="31" bestFit="1" customWidth="1"/>
    <col min="3885" max="4112" width="9.140625" style="31"/>
    <col min="4113" max="4113" width="22.7109375" style="31" customWidth="1"/>
    <col min="4114" max="4114" width="9" style="31" customWidth="1"/>
    <col min="4115" max="4115" width="15.28515625" style="31" customWidth="1"/>
    <col min="4116" max="4116" width="16" style="31" bestFit="1" customWidth="1"/>
    <col min="4117" max="4117" width="15.85546875" style="31" bestFit="1" customWidth="1"/>
    <col min="4118" max="4118" width="19.7109375" style="31" bestFit="1" customWidth="1"/>
    <col min="4119" max="4119" width="33.28515625" style="31" bestFit="1" customWidth="1"/>
    <col min="4120" max="4120" width="28.7109375" style="31" bestFit="1" customWidth="1"/>
    <col min="4121" max="4121" width="46.85546875" style="31" bestFit="1" customWidth="1"/>
    <col min="4122" max="4122" width="26.42578125" style="31" bestFit="1" customWidth="1"/>
    <col min="4123" max="4123" width="38.5703125" style="31" bestFit="1" customWidth="1"/>
    <col min="4124" max="4124" width="29.28515625" style="31" bestFit="1" customWidth="1"/>
    <col min="4125" max="4125" width="48.140625" style="31" bestFit="1" customWidth="1"/>
    <col min="4126" max="4126" width="30" style="31" bestFit="1" customWidth="1"/>
    <col min="4127" max="4127" width="41.140625" style="31" bestFit="1" customWidth="1"/>
    <col min="4128" max="4128" width="25.5703125" style="31" bestFit="1" customWidth="1"/>
    <col min="4129" max="4129" width="19.7109375" style="31" bestFit="1" customWidth="1"/>
    <col min="4130" max="4130" width="20" style="31" bestFit="1" customWidth="1"/>
    <col min="4131" max="4131" width="19.5703125" style="31" bestFit="1" customWidth="1"/>
    <col min="4132" max="4132" width="20.85546875" style="31" bestFit="1" customWidth="1"/>
    <col min="4133" max="4133" width="11.85546875" style="31" bestFit="1" customWidth="1"/>
    <col min="4134" max="4134" width="9.7109375" style="31" bestFit="1" customWidth="1"/>
    <col min="4135" max="4135" width="13" style="31" bestFit="1" customWidth="1"/>
    <col min="4136" max="4136" width="8.85546875" style="31" bestFit="1" customWidth="1"/>
    <col min="4137" max="4137" width="16.140625" style="31" bestFit="1" customWidth="1"/>
    <col min="4138" max="4138" width="18.85546875" style="31" bestFit="1" customWidth="1"/>
    <col min="4139" max="4139" width="27.28515625" style="31" bestFit="1" customWidth="1"/>
    <col min="4140" max="4140" width="25" style="31" bestFit="1" customWidth="1"/>
    <col min="4141" max="4368" width="9.140625" style="31"/>
    <col min="4369" max="4369" width="22.7109375" style="31" customWidth="1"/>
    <col min="4370" max="4370" width="9" style="31" customWidth="1"/>
    <col min="4371" max="4371" width="15.28515625" style="31" customWidth="1"/>
    <col min="4372" max="4372" width="16" style="31" bestFit="1" customWidth="1"/>
    <col min="4373" max="4373" width="15.85546875" style="31" bestFit="1" customWidth="1"/>
    <col min="4374" max="4374" width="19.7109375" style="31" bestFit="1" customWidth="1"/>
    <col min="4375" max="4375" width="33.28515625" style="31" bestFit="1" customWidth="1"/>
    <col min="4376" max="4376" width="28.7109375" style="31" bestFit="1" customWidth="1"/>
    <col min="4377" max="4377" width="46.85546875" style="31" bestFit="1" customWidth="1"/>
    <col min="4378" max="4378" width="26.42578125" style="31" bestFit="1" customWidth="1"/>
    <col min="4379" max="4379" width="38.5703125" style="31" bestFit="1" customWidth="1"/>
    <col min="4380" max="4380" width="29.28515625" style="31" bestFit="1" customWidth="1"/>
    <col min="4381" max="4381" width="48.140625" style="31" bestFit="1" customWidth="1"/>
    <col min="4382" max="4382" width="30" style="31" bestFit="1" customWidth="1"/>
    <col min="4383" max="4383" width="41.140625" style="31" bestFit="1" customWidth="1"/>
    <col min="4384" max="4384" width="25.5703125" style="31" bestFit="1" customWidth="1"/>
    <col min="4385" max="4385" width="19.7109375" style="31" bestFit="1" customWidth="1"/>
    <col min="4386" max="4386" width="20" style="31" bestFit="1" customWidth="1"/>
    <col min="4387" max="4387" width="19.5703125" style="31" bestFit="1" customWidth="1"/>
    <col min="4388" max="4388" width="20.85546875" style="31" bestFit="1" customWidth="1"/>
    <col min="4389" max="4389" width="11.85546875" style="31" bestFit="1" customWidth="1"/>
    <col min="4390" max="4390" width="9.7109375" style="31" bestFit="1" customWidth="1"/>
    <col min="4391" max="4391" width="13" style="31" bestFit="1" customWidth="1"/>
    <col min="4392" max="4392" width="8.85546875" style="31" bestFit="1" customWidth="1"/>
    <col min="4393" max="4393" width="16.140625" style="31" bestFit="1" customWidth="1"/>
    <col min="4394" max="4394" width="18.85546875" style="31" bestFit="1" customWidth="1"/>
    <col min="4395" max="4395" width="27.28515625" style="31" bestFit="1" customWidth="1"/>
    <col min="4396" max="4396" width="25" style="31" bestFit="1" customWidth="1"/>
    <col min="4397" max="4624" width="9.140625" style="31"/>
    <col min="4625" max="4625" width="22.7109375" style="31" customWidth="1"/>
    <col min="4626" max="4626" width="9" style="31" customWidth="1"/>
    <col min="4627" max="4627" width="15.28515625" style="31" customWidth="1"/>
    <col min="4628" max="4628" width="16" style="31" bestFit="1" customWidth="1"/>
    <col min="4629" max="4629" width="15.85546875" style="31" bestFit="1" customWidth="1"/>
    <col min="4630" max="4630" width="19.7109375" style="31" bestFit="1" customWidth="1"/>
    <col min="4631" max="4631" width="33.28515625" style="31" bestFit="1" customWidth="1"/>
    <col min="4632" max="4632" width="28.7109375" style="31" bestFit="1" customWidth="1"/>
    <col min="4633" max="4633" width="46.85546875" style="31" bestFit="1" customWidth="1"/>
    <col min="4634" max="4634" width="26.42578125" style="31" bestFit="1" customWidth="1"/>
    <col min="4635" max="4635" width="38.5703125" style="31" bestFit="1" customWidth="1"/>
    <col min="4636" max="4636" width="29.28515625" style="31" bestFit="1" customWidth="1"/>
    <col min="4637" max="4637" width="48.140625" style="31" bestFit="1" customWidth="1"/>
    <col min="4638" max="4638" width="30" style="31" bestFit="1" customWidth="1"/>
    <col min="4639" max="4639" width="41.140625" style="31" bestFit="1" customWidth="1"/>
    <col min="4640" max="4640" width="25.5703125" style="31" bestFit="1" customWidth="1"/>
    <col min="4641" max="4641" width="19.7109375" style="31" bestFit="1" customWidth="1"/>
    <col min="4642" max="4642" width="20" style="31" bestFit="1" customWidth="1"/>
    <col min="4643" max="4643" width="19.5703125" style="31" bestFit="1" customWidth="1"/>
    <col min="4644" max="4644" width="20.85546875" style="31" bestFit="1" customWidth="1"/>
    <col min="4645" max="4645" width="11.85546875" style="31" bestFit="1" customWidth="1"/>
    <col min="4646" max="4646" width="9.7109375" style="31" bestFit="1" customWidth="1"/>
    <col min="4647" max="4647" width="13" style="31" bestFit="1" customWidth="1"/>
    <col min="4648" max="4648" width="8.85546875" style="31" bestFit="1" customWidth="1"/>
    <col min="4649" max="4649" width="16.140625" style="31" bestFit="1" customWidth="1"/>
    <col min="4650" max="4650" width="18.85546875" style="31" bestFit="1" customWidth="1"/>
    <col min="4651" max="4651" width="27.28515625" style="31" bestFit="1" customWidth="1"/>
    <col min="4652" max="4652" width="25" style="31" bestFit="1" customWidth="1"/>
    <col min="4653" max="4880" width="9.140625" style="31"/>
    <col min="4881" max="4881" width="22.7109375" style="31" customWidth="1"/>
    <col min="4882" max="4882" width="9" style="31" customWidth="1"/>
    <col min="4883" max="4883" width="15.28515625" style="31" customWidth="1"/>
    <col min="4884" max="4884" width="16" style="31" bestFit="1" customWidth="1"/>
    <col min="4885" max="4885" width="15.85546875" style="31" bestFit="1" customWidth="1"/>
    <col min="4886" max="4886" width="19.7109375" style="31" bestFit="1" customWidth="1"/>
    <col min="4887" max="4887" width="33.28515625" style="31" bestFit="1" customWidth="1"/>
    <col min="4888" max="4888" width="28.7109375" style="31" bestFit="1" customWidth="1"/>
    <col min="4889" max="4889" width="46.85546875" style="31" bestFit="1" customWidth="1"/>
    <col min="4890" max="4890" width="26.42578125" style="31" bestFit="1" customWidth="1"/>
    <col min="4891" max="4891" width="38.5703125" style="31" bestFit="1" customWidth="1"/>
    <col min="4892" max="4892" width="29.28515625" style="31" bestFit="1" customWidth="1"/>
    <col min="4893" max="4893" width="48.140625" style="31" bestFit="1" customWidth="1"/>
    <col min="4894" max="4894" width="30" style="31" bestFit="1" customWidth="1"/>
    <col min="4895" max="4895" width="41.140625" style="31" bestFit="1" customWidth="1"/>
    <col min="4896" max="4896" width="25.5703125" style="31" bestFit="1" customWidth="1"/>
    <col min="4897" max="4897" width="19.7109375" style="31" bestFit="1" customWidth="1"/>
    <col min="4898" max="4898" width="20" style="31" bestFit="1" customWidth="1"/>
    <col min="4899" max="4899" width="19.5703125" style="31" bestFit="1" customWidth="1"/>
    <col min="4900" max="4900" width="20.85546875" style="31" bestFit="1" customWidth="1"/>
    <col min="4901" max="4901" width="11.85546875" style="31" bestFit="1" customWidth="1"/>
    <col min="4902" max="4902" width="9.7109375" style="31" bestFit="1" customWidth="1"/>
    <col min="4903" max="4903" width="13" style="31" bestFit="1" customWidth="1"/>
    <col min="4904" max="4904" width="8.85546875" style="31" bestFit="1" customWidth="1"/>
    <col min="4905" max="4905" width="16.140625" style="31" bestFit="1" customWidth="1"/>
    <col min="4906" max="4906" width="18.85546875" style="31" bestFit="1" customWidth="1"/>
    <col min="4907" max="4907" width="27.28515625" style="31" bestFit="1" customWidth="1"/>
    <col min="4908" max="4908" width="25" style="31" bestFit="1" customWidth="1"/>
    <col min="4909" max="5136" width="9.140625" style="31"/>
    <col min="5137" max="5137" width="22.7109375" style="31" customWidth="1"/>
    <col min="5138" max="5138" width="9" style="31" customWidth="1"/>
    <col min="5139" max="5139" width="15.28515625" style="31" customWidth="1"/>
    <col min="5140" max="5140" width="16" style="31" bestFit="1" customWidth="1"/>
    <col min="5141" max="5141" width="15.85546875" style="31" bestFit="1" customWidth="1"/>
    <col min="5142" max="5142" width="19.7109375" style="31" bestFit="1" customWidth="1"/>
    <col min="5143" max="5143" width="33.28515625" style="31" bestFit="1" customWidth="1"/>
    <col min="5144" max="5144" width="28.7109375" style="31" bestFit="1" customWidth="1"/>
    <col min="5145" max="5145" width="46.85546875" style="31" bestFit="1" customWidth="1"/>
    <col min="5146" max="5146" width="26.42578125" style="31" bestFit="1" customWidth="1"/>
    <col min="5147" max="5147" width="38.5703125" style="31" bestFit="1" customWidth="1"/>
    <col min="5148" max="5148" width="29.28515625" style="31" bestFit="1" customWidth="1"/>
    <col min="5149" max="5149" width="48.140625" style="31" bestFit="1" customWidth="1"/>
    <col min="5150" max="5150" width="30" style="31" bestFit="1" customWidth="1"/>
    <col min="5151" max="5151" width="41.140625" style="31" bestFit="1" customWidth="1"/>
    <col min="5152" max="5152" width="25.5703125" style="31" bestFit="1" customWidth="1"/>
    <col min="5153" max="5153" width="19.7109375" style="31" bestFit="1" customWidth="1"/>
    <col min="5154" max="5154" width="20" style="31" bestFit="1" customWidth="1"/>
    <col min="5155" max="5155" width="19.5703125" style="31" bestFit="1" customWidth="1"/>
    <col min="5156" max="5156" width="20.85546875" style="31" bestFit="1" customWidth="1"/>
    <col min="5157" max="5157" width="11.85546875" style="31" bestFit="1" customWidth="1"/>
    <col min="5158" max="5158" width="9.7109375" style="31" bestFit="1" customWidth="1"/>
    <col min="5159" max="5159" width="13" style="31" bestFit="1" customWidth="1"/>
    <col min="5160" max="5160" width="8.85546875" style="31" bestFit="1" customWidth="1"/>
    <col min="5161" max="5161" width="16.140625" style="31" bestFit="1" customWidth="1"/>
    <col min="5162" max="5162" width="18.85546875" style="31" bestFit="1" customWidth="1"/>
    <col min="5163" max="5163" width="27.28515625" style="31" bestFit="1" customWidth="1"/>
    <col min="5164" max="5164" width="25" style="31" bestFit="1" customWidth="1"/>
    <col min="5165" max="5392" width="9.140625" style="31"/>
    <col min="5393" max="5393" width="22.7109375" style="31" customWidth="1"/>
    <col min="5394" max="5394" width="9" style="31" customWidth="1"/>
    <col min="5395" max="5395" width="15.28515625" style="31" customWidth="1"/>
    <col min="5396" max="5396" width="16" style="31" bestFit="1" customWidth="1"/>
    <col min="5397" max="5397" width="15.85546875" style="31" bestFit="1" customWidth="1"/>
    <col min="5398" max="5398" width="19.7109375" style="31" bestFit="1" customWidth="1"/>
    <col min="5399" max="5399" width="33.28515625" style="31" bestFit="1" customWidth="1"/>
    <col min="5400" max="5400" width="28.7109375" style="31" bestFit="1" customWidth="1"/>
    <col min="5401" max="5401" width="46.85546875" style="31" bestFit="1" customWidth="1"/>
    <col min="5402" max="5402" width="26.42578125" style="31" bestFit="1" customWidth="1"/>
    <col min="5403" max="5403" width="38.5703125" style="31" bestFit="1" customWidth="1"/>
    <col min="5404" max="5404" width="29.28515625" style="31" bestFit="1" customWidth="1"/>
    <col min="5405" max="5405" width="48.140625" style="31" bestFit="1" customWidth="1"/>
    <col min="5406" max="5406" width="30" style="31" bestFit="1" customWidth="1"/>
    <col min="5407" max="5407" width="41.140625" style="31" bestFit="1" customWidth="1"/>
    <col min="5408" max="5408" width="25.5703125" style="31" bestFit="1" customWidth="1"/>
    <col min="5409" max="5409" width="19.7109375" style="31" bestFit="1" customWidth="1"/>
    <col min="5410" max="5410" width="20" style="31" bestFit="1" customWidth="1"/>
    <col min="5411" max="5411" width="19.5703125" style="31" bestFit="1" customWidth="1"/>
    <col min="5412" max="5412" width="20.85546875" style="31" bestFit="1" customWidth="1"/>
    <col min="5413" max="5413" width="11.85546875" style="31" bestFit="1" customWidth="1"/>
    <col min="5414" max="5414" width="9.7109375" style="31" bestFit="1" customWidth="1"/>
    <col min="5415" max="5415" width="13" style="31" bestFit="1" customWidth="1"/>
    <col min="5416" max="5416" width="8.85546875" style="31" bestFit="1" customWidth="1"/>
    <col min="5417" max="5417" width="16.140625" style="31" bestFit="1" customWidth="1"/>
    <col min="5418" max="5418" width="18.85546875" style="31" bestFit="1" customWidth="1"/>
    <col min="5419" max="5419" width="27.28515625" style="31" bestFit="1" customWidth="1"/>
    <col min="5420" max="5420" width="25" style="31" bestFit="1" customWidth="1"/>
    <col min="5421" max="5648" width="9.140625" style="31"/>
    <col min="5649" max="5649" width="22.7109375" style="31" customWidth="1"/>
    <col min="5650" max="5650" width="9" style="31" customWidth="1"/>
    <col min="5651" max="5651" width="15.28515625" style="31" customWidth="1"/>
    <col min="5652" max="5652" width="16" style="31" bestFit="1" customWidth="1"/>
    <col min="5653" max="5653" width="15.85546875" style="31" bestFit="1" customWidth="1"/>
    <col min="5654" max="5654" width="19.7109375" style="31" bestFit="1" customWidth="1"/>
    <col min="5655" max="5655" width="33.28515625" style="31" bestFit="1" customWidth="1"/>
    <col min="5656" max="5656" width="28.7109375" style="31" bestFit="1" customWidth="1"/>
    <col min="5657" max="5657" width="46.85546875" style="31" bestFit="1" customWidth="1"/>
    <col min="5658" max="5658" width="26.42578125" style="31" bestFit="1" customWidth="1"/>
    <col min="5659" max="5659" width="38.5703125" style="31" bestFit="1" customWidth="1"/>
    <col min="5660" max="5660" width="29.28515625" style="31" bestFit="1" customWidth="1"/>
    <col min="5661" max="5661" width="48.140625" style="31" bestFit="1" customWidth="1"/>
    <col min="5662" max="5662" width="30" style="31" bestFit="1" customWidth="1"/>
    <col min="5663" max="5663" width="41.140625" style="31" bestFit="1" customWidth="1"/>
    <col min="5664" max="5664" width="25.5703125" style="31" bestFit="1" customWidth="1"/>
    <col min="5665" max="5665" width="19.7109375" style="31" bestFit="1" customWidth="1"/>
    <col min="5666" max="5666" width="20" style="31" bestFit="1" customWidth="1"/>
    <col min="5667" max="5667" width="19.5703125" style="31" bestFit="1" customWidth="1"/>
    <col min="5668" max="5668" width="20.85546875" style="31" bestFit="1" customWidth="1"/>
    <col min="5669" max="5669" width="11.85546875" style="31" bestFit="1" customWidth="1"/>
    <col min="5670" max="5670" width="9.7109375" style="31" bestFit="1" customWidth="1"/>
    <col min="5671" max="5671" width="13" style="31" bestFit="1" customWidth="1"/>
    <col min="5672" max="5672" width="8.85546875" style="31" bestFit="1" customWidth="1"/>
    <col min="5673" max="5673" width="16.140625" style="31" bestFit="1" customWidth="1"/>
    <col min="5674" max="5674" width="18.85546875" style="31" bestFit="1" customWidth="1"/>
    <col min="5675" max="5675" width="27.28515625" style="31" bestFit="1" customWidth="1"/>
    <col min="5676" max="5676" width="25" style="31" bestFit="1" customWidth="1"/>
    <col min="5677" max="5904" width="9.140625" style="31"/>
    <col min="5905" max="5905" width="22.7109375" style="31" customWidth="1"/>
    <col min="5906" max="5906" width="9" style="31" customWidth="1"/>
    <col min="5907" max="5907" width="15.28515625" style="31" customWidth="1"/>
    <col min="5908" max="5908" width="16" style="31" bestFit="1" customWidth="1"/>
    <col min="5909" max="5909" width="15.85546875" style="31" bestFit="1" customWidth="1"/>
    <col min="5910" max="5910" width="19.7109375" style="31" bestFit="1" customWidth="1"/>
    <col min="5911" max="5911" width="33.28515625" style="31" bestFit="1" customWidth="1"/>
    <col min="5912" max="5912" width="28.7109375" style="31" bestFit="1" customWidth="1"/>
    <col min="5913" max="5913" width="46.85546875" style="31" bestFit="1" customWidth="1"/>
    <col min="5914" max="5914" width="26.42578125" style="31" bestFit="1" customWidth="1"/>
    <col min="5915" max="5915" width="38.5703125" style="31" bestFit="1" customWidth="1"/>
    <col min="5916" max="5916" width="29.28515625" style="31" bestFit="1" customWidth="1"/>
    <col min="5917" max="5917" width="48.140625" style="31" bestFit="1" customWidth="1"/>
    <col min="5918" max="5918" width="30" style="31" bestFit="1" customWidth="1"/>
    <col min="5919" max="5919" width="41.140625" style="31" bestFit="1" customWidth="1"/>
    <col min="5920" max="5920" width="25.5703125" style="31" bestFit="1" customWidth="1"/>
    <col min="5921" max="5921" width="19.7109375" style="31" bestFit="1" customWidth="1"/>
    <col min="5922" max="5922" width="20" style="31" bestFit="1" customWidth="1"/>
    <col min="5923" max="5923" width="19.5703125" style="31" bestFit="1" customWidth="1"/>
    <col min="5924" max="5924" width="20.85546875" style="31" bestFit="1" customWidth="1"/>
    <col min="5925" max="5925" width="11.85546875" style="31" bestFit="1" customWidth="1"/>
    <col min="5926" max="5926" width="9.7109375" style="31" bestFit="1" customWidth="1"/>
    <col min="5927" max="5927" width="13" style="31" bestFit="1" customWidth="1"/>
    <col min="5928" max="5928" width="8.85546875" style="31" bestFit="1" customWidth="1"/>
    <col min="5929" max="5929" width="16.140625" style="31" bestFit="1" customWidth="1"/>
    <col min="5930" max="5930" width="18.85546875" style="31" bestFit="1" customWidth="1"/>
    <col min="5931" max="5931" width="27.28515625" style="31" bestFit="1" customWidth="1"/>
    <col min="5932" max="5932" width="25" style="31" bestFit="1" customWidth="1"/>
    <col min="5933" max="6160" width="9.140625" style="31"/>
    <col min="6161" max="6161" width="22.7109375" style="31" customWidth="1"/>
    <col min="6162" max="6162" width="9" style="31" customWidth="1"/>
    <col min="6163" max="6163" width="15.28515625" style="31" customWidth="1"/>
    <col min="6164" max="6164" width="16" style="31" bestFit="1" customWidth="1"/>
    <col min="6165" max="6165" width="15.85546875" style="31" bestFit="1" customWidth="1"/>
    <col min="6166" max="6166" width="19.7109375" style="31" bestFit="1" customWidth="1"/>
    <col min="6167" max="6167" width="33.28515625" style="31" bestFit="1" customWidth="1"/>
    <col min="6168" max="6168" width="28.7109375" style="31" bestFit="1" customWidth="1"/>
    <col min="6169" max="6169" width="46.85546875" style="31" bestFit="1" customWidth="1"/>
    <col min="6170" max="6170" width="26.42578125" style="31" bestFit="1" customWidth="1"/>
    <col min="6171" max="6171" width="38.5703125" style="31" bestFit="1" customWidth="1"/>
    <col min="6172" max="6172" width="29.28515625" style="31" bestFit="1" customWidth="1"/>
    <col min="6173" max="6173" width="48.140625" style="31" bestFit="1" customWidth="1"/>
    <col min="6174" max="6174" width="30" style="31" bestFit="1" customWidth="1"/>
    <col min="6175" max="6175" width="41.140625" style="31" bestFit="1" customWidth="1"/>
    <col min="6176" max="6176" width="25.5703125" style="31" bestFit="1" customWidth="1"/>
    <col min="6177" max="6177" width="19.7109375" style="31" bestFit="1" customWidth="1"/>
    <col min="6178" max="6178" width="20" style="31" bestFit="1" customWidth="1"/>
    <col min="6179" max="6179" width="19.5703125" style="31" bestFit="1" customWidth="1"/>
    <col min="6180" max="6180" width="20.85546875" style="31" bestFit="1" customWidth="1"/>
    <col min="6181" max="6181" width="11.85546875" style="31" bestFit="1" customWidth="1"/>
    <col min="6182" max="6182" width="9.7109375" style="31" bestFit="1" customWidth="1"/>
    <col min="6183" max="6183" width="13" style="31" bestFit="1" customWidth="1"/>
    <col min="6184" max="6184" width="8.85546875" style="31" bestFit="1" customWidth="1"/>
    <col min="6185" max="6185" width="16.140625" style="31" bestFit="1" customWidth="1"/>
    <col min="6186" max="6186" width="18.85546875" style="31" bestFit="1" customWidth="1"/>
    <col min="6187" max="6187" width="27.28515625" style="31" bestFit="1" customWidth="1"/>
    <col min="6188" max="6188" width="25" style="31" bestFit="1" customWidth="1"/>
    <col min="6189" max="6416" width="9.140625" style="31"/>
    <col min="6417" max="6417" width="22.7109375" style="31" customWidth="1"/>
    <col min="6418" max="6418" width="9" style="31" customWidth="1"/>
    <col min="6419" max="6419" width="15.28515625" style="31" customWidth="1"/>
    <col min="6420" max="6420" width="16" style="31" bestFit="1" customWidth="1"/>
    <col min="6421" max="6421" width="15.85546875" style="31" bestFit="1" customWidth="1"/>
    <col min="6422" max="6422" width="19.7109375" style="31" bestFit="1" customWidth="1"/>
    <col min="6423" max="6423" width="33.28515625" style="31" bestFit="1" customWidth="1"/>
    <col min="6424" max="6424" width="28.7109375" style="31" bestFit="1" customWidth="1"/>
    <col min="6425" max="6425" width="46.85546875" style="31" bestFit="1" customWidth="1"/>
    <col min="6426" max="6426" width="26.42578125" style="31" bestFit="1" customWidth="1"/>
    <col min="6427" max="6427" width="38.5703125" style="31" bestFit="1" customWidth="1"/>
    <col min="6428" max="6428" width="29.28515625" style="31" bestFit="1" customWidth="1"/>
    <col min="6429" max="6429" width="48.140625" style="31" bestFit="1" customWidth="1"/>
    <col min="6430" max="6430" width="30" style="31" bestFit="1" customWidth="1"/>
    <col min="6431" max="6431" width="41.140625" style="31" bestFit="1" customWidth="1"/>
    <col min="6432" max="6432" width="25.5703125" style="31" bestFit="1" customWidth="1"/>
    <col min="6433" max="6433" width="19.7109375" style="31" bestFit="1" customWidth="1"/>
    <col min="6434" max="6434" width="20" style="31" bestFit="1" customWidth="1"/>
    <col min="6435" max="6435" width="19.5703125" style="31" bestFit="1" customWidth="1"/>
    <col min="6436" max="6436" width="20.85546875" style="31" bestFit="1" customWidth="1"/>
    <col min="6437" max="6437" width="11.85546875" style="31" bestFit="1" customWidth="1"/>
    <col min="6438" max="6438" width="9.7109375" style="31" bestFit="1" customWidth="1"/>
    <col min="6439" max="6439" width="13" style="31" bestFit="1" customWidth="1"/>
    <col min="6440" max="6440" width="8.85546875" style="31" bestFit="1" customWidth="1"/>
    <col min="6441" max="6441" width="16.140625" style="31" bestFit="1" customWidth="1"/>
    <col min="6442" max="6442" width="18.85546875" style="31" bestFit="1" customWidth="1"/>
    <col min="6443" max="6443" width="27.28515625" style="31" bestFit="1" customWidth="1"/>
    <col min="6444" max="6444" width="25" style="31" bestFit="1" customWidth="1"/>
    <col min="6445" max="6672" width="9.140625" style="31"/>
    <col min="6673" max="6673" width="22.7109375" style="31" customWidth="1"/>
    <col min="6674" max="6674" width="9" style="31" customWidth="1"/>
    <col min="6675" max="6675" width="15.28515625" style="31" customWidth="1"/>
    <col min="6676" max="6676" width="16" style="31" bestFit="1" customWidth="1"/>
    <col min="6677" max="6677" width="15.85546875" style="31" bestFit="1" customWidth="1"/>
    <col min="6678" max="6678" width="19.7109375" style="31" bestFit="1" customWidth="1"/>
    <col min="6679" max="6679" width="33.28515625" style="31" bestFit="1" customWidth="1"/>
    <col min="6680" max="6680" width="28.7109375" style="31" bestFit="1" customWidth="1"/>
    <col min="6681" max="6681" width="46.85546875" style="31" bestFit="1" customWidth="1"/>
    <col min="6682" max="6682" width="26.42578125" style="31" bestFit="1" customWidth="1"/>
    <col min="6683" max="6683" width="38.5703125" style="31" bestFit="1" customWidth="1"/>
    <col min="6684" max="6684" width="29.28515625" style="31" bestFit="1" customWidth="1"/>
    <col min="6685" max="6685" width="48.140625" style="31" bestFit="1" customWidth="1"/>
    <col min="6686" max="6686" width="30" style="31" bestFit="1" customWidth="1"/>
    <col min="6687" max="6687" width="41.140625" style="31" bestFit="1" customWidth="1"/>
    <col min="6688" max="6688" width="25.5703125" style="31" bestFit="1" customWidth="1"/>
    <col min="6689" max="6689" width="19.7109375" style="31" bestFit="1" customWidth="1"/>
    <col min="6690" max="6690" width="20" style="31" bestFit="1" customWidth="1"/>
    <col min="6691" max="6691" width="19.5703125" style="31" bestFit="1" customWidth="1"/>
    <col min="6692" max="6692" width="20.85546875" style="31" bestFit="1" customWidth="1"/>
    <col min="6693" max="6693" width="11.85546875" style="31" bestFit="1" customWidth="1"/>
    <col min="6694" max="6694" width="9.7109375" style="31" bestFit="1" customWidth="1"/>
    <col min="6695" max="6695" width="13" style="31" bestFit="1" customWidth="1"/>
    <col min="6696" max="6696" width="8.85546875" style="31" bestFit="1" customWidth="1"/>
    <col min="6697" max="6697" width="16.140625" style="31" bestFit="1" customWidth="1"/>
    <col min="6698" max="6698" width="18.85546875" style="31" bestFit="1" customWidth="1"/>
    <col min="6699" max="6699" width="27.28515625" style="31" bestFit="1" customWidth="1"/>
    <col min="6700" max="6700" width="25" style="31" bestFit="1" customWidth="1"/>
    <col min="6701" max="6928" width="9.140625" style="31"/>
    <col min="6929" max="6929" width="22.7109375" style="31" customWidth="1"/>
    <col min="6930" max="6930" width="9" style="31" customWidth="1"/>
    <col min="6931" max="6931" width="15.28515625" style="31" customWidth="1"/>
    <col min="6932" max="6932" width="16" style="31" bestFit="1" customWidth="1"/>
    <col min="6933" max="6933" width="15.85546875" style="31" bestFit="1" customWidth="1"/>
    <col min="6934" max="6934" width="19.7109375" style="31" bestFit="1" customWidth="1"/>
    <col min="6935" max="6935" width="33.28515625" style="31" bestFit="1" customWidth="1"/>
    <col min="6936" max="6936" width="28.7109375" style="31" bestFit="1" customWidth="1"/>
    <col min="6937" max="6937" width="46.85546875" style="31" bestFit="1" customWidth="1"/>
    <col min="6938" max="6938" width="26.42578125" style="31" bestFit="1" customWidth="1"/>
    <col min="6939" max="6939" width="38.5703125" style="31" bestFit="1" customWidth="1"/>
    <col min="6940" max="6940" width="29.28515625" style="31" bestFit="1" customWidth="1"/>
    <col min="6941" max="6941" width="48.140625" style="31" bestFit="1" customWidth="1"/>
    <col min="6942" max="6942" width="30" style="31" bestFit="1" customWidth="1"/>
    <col min="6943" max="6943" width="41.140625" style="31" bestFit="1" customWidth="1"/>
    <col min="6944" max="6944" width="25.5703125" style="31" bestFit="1" customWidth="1"/>
    <col min="6945" max="6945" width="19.7109375" style="31" bestFit="1" customWidth="1"/>
    <col min="6946" max="6946" width="20" style="31" bestFit="1" customWidth="1"/>
    <col min="6947" max="6947" width="19.5703125" style="31" bestFit="1" customWidth="1"/>
    <col min="6948" max="6948" width="20.85546875" style="31" bestFit="1" customWidth="1"/>
    <col min="6949" max="6949" width="11.85546875" style="31" bestFit="1" customWidth="1"/>
    <col min="6950" max="6950" width="9.7109375" style="31" bestFit="1" customWidth="1"/>
    <col min="6951" max="6951" width="13" style="31" bestFit="1" customWidth="1"/>
    <col min="6952" max="6952" width="8.85546875" style="31" bestFit="1" customWidth="1"/>
    <col min="6953" max="6953" width="16.140625" style="31" bestFit="1" customWidth="1"/>
    <col min="6954" max="6954" width="18.85546875" style="31" bestFit="1" customWidth="1"/>
    <col min="6955" max="6955" width="27.28515625" style="31" bestFit="1" customWidth="1"/>
    <col min="6956" max="6956" width="25" style="31" bestFit="1" customWidth="1"/>
    <col min="6957" max="7184" width="9.140625" style="31"/>
    <col min="7185" max="7185" width="22.7109375" style="31" customWidth="1"/>
    <col min="7186" max="7186" width="9" style="31" customWidth="1"/>
    <col min="7187" max="7187" width="15.28515625" style="31" customWidth="1"/>
    <col min="7188" max="7188" width="16" style="31" bestFit="1" customWidth="1"/>
    <col min="7189" max="7189" width="15.85546875" style="31" bestFit="1" customWidth="1"/>
    <col min="7190" max="7190" width="19.7109375" style="31" bestFit="1" customWidth="1"/>
    <col min="7191" max="7191" width="33.28515625" style="31" bestFit="1" customWidth="1"/>
    <col min="7192" max="7192" width="28.7109375" style="31" bestFit="1" customWidth="1"/>
    <col min="7193" max="7193" width="46.85546875" style="31" bestFit="1" customWidth="1"/>
    <col min="7194" max="7194" width="26.42578125" style="31" bestFit="1" customWidth="1"/>
    <col min="7195" max="7195" width="38.5703125" style="31" bestFit="1" customWidth="1"/>
    <col min="7196" max="7196" width="29.28515625" style="31" bestFit="1" customWidth="1"/>
    <col min="7197" max="7197" width="48.140625" style="31" bestFit="1" customWidth="1"/>
    <col min="7198" max="7198" width="30" style="31" bestFit="1" customWidth="1"/>
    <col min="7199" max="7199" width="41.140625" style="31" bestFit="1" customWidth="1"/>
    <col min="7200" max="7200" width="25.5703125" style="31" bestFit="1" customWidth="1"/>
    <col min="7201" max="7201" width="19.7109375" style="31" bestFit="1" customWidth="1"/>
    <col min="7202" max="7202" width="20" style="31" bestFit="1" customWidth="1"/>
    <col min="7203" max="7203" width="19.5703125" style="31" bestFit="1" customWidth="1"/>
    <col min="7204" max="7204" width="20.85546875" style="31" bestFit="1" customWidth="1"/>
    <col min="7205" max="7205" width="11.85546875" style="31" bestFit="1" customWidth="1"/>
    <col min="7206" max="7206" width="9.7109375" style="31" bestFit="1" customWidth="1"/>
    <col min="7207" max="7207" width="13" style="31" bestFit="1" customWidth="1"/>
    <col min="7208" max="7208" width="8.85546875" style="31" bestFit="1" customWidth="1"/>
    <col min="7209" max="7209" width="16.140625" style="31" bestFit="1" customWidth="1"/>
    <col min="7210" max="7210" width="18.85546875" style="31" bestFit="1" customWidth="1"/>
    <col min="7211" max="7211" width="27.28515625" style="31" bestFit="1" customWidth="1"/>
    <col min="7212" max="7212" width="25" style="31" bestFit="1" customWidth="1"/>
    <col min="7213" max="7440" width="9.140625" style="31"/>
    <col min="7441" max="7441" width="22.7109375" style="31" customWidth="1"/>
    <col min="7442" max="7442" width="9" style="31" customWidth="1"/>
    <col min="7443" max="7443" width="15.28515625" style="31" customWidth="1"/>
    <col min="7444" max="7444" width="16" style="31" bestFit="1" customWidth="1"/>
    <col min="7445" max="7445" width="15.85546875" style="31" bestFit="1" customWidth="1"/>
    <col min="7446" max="7446" width="19.7109375" style="31" bestFit="1" customWidth="1"/>
    <col min="7447" max="7447" width="33.28515625" style="31" bestFit="1" customWidth="1"/>
    <col min="7448" max="7448" width="28.7109375" style="31" bestFit="1" customWidth="1"/>
    <col min="7449" max="7449" width="46.85546875" style="31" bestFit="1" customWidth="1"/>
    <col min="7450" max="7450" width="26.42578125" style="31" bestFit="1" customWidth="1"/>
    <col min="7451" max="7451" width="38.5703125" style="31" bestFit="1" customWidth="1"/>
    <col min="7452" max="7452" width="29.28515625" style="31" bestFit="1" customWidth="1"/>
    <col min="7453" max="7453" width="48.140625" style="31" bestFit="1" customWidth="1"/>
    <col min="7454" max="7454" width="30" style="31" bestFit="1" customWidth="1"/>
    <col min="7455" max="7455" width="41.140625" style="31" bestFit="1" customWidth="1"/>
    <col min="7456" max="7456" width="25.5703125" style="31" bestFit="1" customWidth="1"/>
    <col min="7457" max="7457" width="19.7109375" style="31" bestFit="1" customWidth="1"/>
    <col min="7458" max="7458" width="20" style="31" bestFit="1" customWidth="1"/>
    <col min="7459" max="7459" width="19.5703125" style="31" bestFit="1" customWidth="1"/>
    <col min="7460" max="7460" width="20.85546875" style="31" bestFit="1" customWidth="1"/>
    <col min="7461" max="7461" width="11.85546875" style="31" bestFit="1" customWidth="1"/>
    <col min="7462" max="7462" width="9.7109375" style="31" bestFit="1" customWidth="1"/>
    <col min="7463" max="7463" width="13" style="31" bestFit="1" customWidth="1"/>
    <col min="7464" max="7464" width="8.85546875" style="31" bestFit="1" customWidth="1"/>
    <col min="7465" max="7465" width="16.140625" style="31" bestFit="1" customWidth="1"/>
    <col min="7466" max="7466" width="18.85546875" style="31" bestFit="1" customWidth="1"/>
    <col min="7467" max="7467" width="27.28515625" style="31" bestFit="1" customWidth="1"/>
    <col min="7468" max="7468" width="25" style="31" bestFit="1" customWidth="1"/>
    <col min="7469" max="7696" width="9.140625" style="31"/>
    <col min="7697" max="7697" width="22.7109375" style="31" customWidth="1"/>
    <col min="7698" max="7698" width="9" style="31" customWidth="1"/>
    <col min="7699" max="7699" width="15.28515625" style="31" customWidth="1"/>
    <col min="7700" max="7700" width="16" style="31" bestFit="1" customWidth="1"/>
    <col min="7701" max="7701" width="15.85546875" style="31" bestFit="1" customWidth="1"/>
    <col min="7702" max="7702" width="19.7109375" style="31" bestFit="1" customWidth="1"/>
    <col min="7703" max="7703" width="33.28515625" style="31" bestFit="1" customWidth="1"/>
    <col min="7704" max="7704" width="28.7109375" style="31" bestFit="1" customWidth="1"/>
    <col min="7705" max="7705" width="46.85546875" style="31" bestFit="1" customWidth="1"/>
    <col min="7706" max="7706" width="26.42578125" style="31" bestFit="1" customWidth="1"/>
    <col min="7707" max="7707" width="38.5703125" style="31" bestFit="1" customWidth="1"/>
    <col min="7708" max="7708" width="29.28515625" style="31" bestFit="1" customWidth="1"/>
    <col min="7709" max="7709" width="48.140625" style="31" bestFit="1" customWidth="1"/>
    <col min="7710" max="7710" width="30" style="31" bestFit="1" customWidth="1"/>
    <col min="7711" max="7711" width="41.140625" style="31" bestFit="1" customWidth="1"/>
    <col min="7712" max="7712" width="25.5703125" style="31" bestFit="1" customWidth="1"/>
    <col min="7713" max="7713" width="19.7109375" style="31" bestFit="1" customWidth="1"/>
    <col min="7714" max="7714" width="20" style="31" bestFit="1" customWidth="1"/>
    <col min="7715" max="7715" width="19.5703125" style="31" bestFit="1" customWidth="1"/>
    <col min="7716" max="7716" width="20.85546875" style="31" bestFit="1" customWidth="1"/>
    <col min="7717" max="7717" width="11.85546875" style="31" bestFit="1" customWidth="1"/>
    <col min="7718" max="7718" width="9.7109375" style="31" bestFit="1" customWidth="1"/>
    <col min="7719" max="7719" width="13" style="31" bestFit="1" customWidth="1"/>
    <col min="7720" max="7720" width="8.85546875" style="31" bestFit="1" customWidth="1"/>
    <col min="7721" max="7721" width="16.140625" style="31" bestFit="1" customWidth="1"/>
    <col min="7722" max="7722" width="18.85546875" style="31" bestFit="1" customWidth="1"/>
    <col min="7723" max="7723" width="27.28515625" style="31" bestFit="1" customWidth="1"/>
    <col min="7724" max="7724" width="25" style="31" bestFit="1" customWidth="1"/>
    <col min="7725" max="7952" width="9.140625" style="31"/>
    <col min="7953" max="7953" width="22.7109375" style="31" customWidth="1"/>
    <col min="7954" max="7954" width="9" style="31" customWidth="1"/>
    <col min="7955" max="7955" width="15.28515625" style="31" customWidth="1"/>
    <col min="7956" max="7956" width="16" style="31" bestFit="1" customWidth="1"/>
    <col min="7957" max="7957" width="15.85546875" style="31" bestFit="1" customWidth="1"/>
    <col min="7958" max="7958" width="19.7109375" style="31" bestFit="1" customWidth="1"/>
    <col min="7959" max="7959" width="33.28515625" style="31" bestFit="1" customWidth="1"/>
    <col min="7960" max="7960" width="28.7109375" style="31" bestFit="1" customWidth="1"/>
    <col min="7961" max="7961" width="46.85546875" style="31" bestFit="1" customWidth="1"/>
    <col min="7962" max="7962" width="26.42578125" style="31" bestFit="1" customWidth="1"/>
    <col min="7963" max="7963" width="38.5703125" style="31" bestFit="1" customWidth="1"/>
    <col min="7964" max="7964" width="29.28515625" style="31" bestFit="1" customWidth="1"/>
    <col min="7965" max="7965" width="48.140625" style="31" bestFit="1" customWidth="1"/>
    <col min="7966" max="7966" width="30" style="31" bestFit="1" customWidth="1"/>
    <col min="7967" max="7967" width="41.140625" style="31" bestFit="1" customWidth="1"/>
    <col min="7968" max="7968" width="25.5703125" style="31" bestFit="1" customWidth="1"/>
    <col min="7969" max="7969" width="19.7109375" style="31" bestFit="1" customWidth="1"/>
    <col min="7970" max="7970" width="20" style="31" bestFit="1" customWidth="1"/>
    <col min="7971" max="7971" width="19.5703125" style="31" bestFit="1" customWidth="1"/>
    <col min="7972" max="7972" width="20.85546875" style="31" bestFit="1" customWidth="1"/>
    <col min="7973" max="7973" width="11.85546875" style="31" bestFit="1" customWidth="1"/>
    <col min="7974" max="7974" width="9.7109375" style="31" bestFit="1" customWidth="1"/>
    <col min="7975" max="7975" width="13" style="31" bestFit="1" customWidth="1"/>
    <col min="7976" max="7976" width="8.85546875" style="31" bestFit="1" customWidth="1"/>
    <col min="7977" max="7977" width="16.140625" style="31" bestFit="1" customWidth="1"/>
    <col min="7978" max="7978" width="18.85546875" style="31" bestFit="1" customWidth="1"/>
    <col min="7979" max="7979" width="27.28515625" style="31" bestFit="1" customWidth="1"/>
    <col min="7980" max="7980" width="25" style="31" bestFit="1" customWidth="1"/>
    <col min="7981" max="8208" width="9.140625" style="31"/>
    <col min="8209" max="8209" width="22.7109375" style="31" customWidth="1"/>
    <col min="8210" max="8210" width="9" style="31" customWidth="1"/>
    <col min="8211" max="8211" width="15.28515625" style="31" customWidth="1"/>
    <col min="8212" max="8212" width="16" style="31" bestFit="1" customWidth="1"/>
    <col min="8213" max="8213" width="15.85546875" style="31" bestFit="1" customWidth="1"/>
    <col min="8214" max="8214" width="19.7109375" style="31" bestFit="1" customWidth="1"/>
    <col min="8215" max="8215" width="33.28515625" style="31" bestFit="1" customWidth="1"/>
    <col min="8216" max="8216" width="28.7109375" style="31" bestFit="1" customWidth="1"/>
    <col min="8217" max="8217" width="46.85546875" style="31" bestFit="1" customWidth="1"/>
    <col min="8218" max="8218" width="26.42578125" style="31" bestFit="1" customWidth="1"/>
    <col min="8219" max="8219" width="38.5703125" style="31" bestFit="1" customWidth="1"/>
    <col min="8220" max="8220" width="29.28515625" style="31" bestFit="1" customWidth="1"/>
    <col min="8221" max="8221" width="48.140625" style="31" bestFit="1" customWidth="1"/>
    <col min="8222" max="8222" width="30" style="31" bestFit="1" customWidth="1"/>
    <col min="8223" max="8223" width="41.140625" style="31" bestFit="1" customWidth="1"/>
    <col min="8224" max="8224" width="25.5703125" style="31" bestFit="1" customWidth="1"/>
    <col min="8225" max="8225" width="19.7109375" style="31" bestFit="1" customWidth="1"/>
    <col min="8226" max="8226" width="20" style="31" bestFit="1" customWidth="1"/>
    <col min="8227" max="8227" width="19.5703125" style="31" bestFit="1" customWidth="1"/>
    <col min="8228" max="8228" width="20.85546875" style="31" bestFit="1" customWidth="1"/>
    <col min="8229" max="8229" width="11.85546875" style="31" bestFit="1" customWidth="1"/>
    <col min="8230" max="8230" width="9.7109375" style="31" bestFit="1" customWidth="1"/>
    <col min="8231" max="8231" width="13" style="31" bestFit="1" customWidth="1"/>
    <col min="8232" max="8232" width="8.85546875" style="31" bestFit="1" customWidth="1"/>
    <col min="8233" max="8233" width="16.140625" style="31" bestFit="1" customWidth="1"/>
    <col min="8234" max="8234" width="18.85546875" style="31" bestFit="1" customWidth="1"/>
    <col min="8235" max="8235" width="27.28515625" style="31" bestFit="1" customWidth="1"/>
    <col min="8236" max="8236" width="25" style="31" bestFit="1" customWidth="1"/>
    <col min="8237" max="8464" width="9.140625" style="31"/>
    <col min="8465" max="8465" width="22.7109375" style="31" customWidth="1"/>
    <col min="8466" max="8466" width="9" style="31" customWidth="1"/>
    <col min="8467" max="8467" width="15.28515625" style="31" customWidth="1"/>
    <col min="8468" max="8468" width="16" style="31" bestFit="1" customWidth="1"/>
    <col min="8469" max="8469" width="15.85546875" style="31" bestFit="1" customWidth="1"/>
    <col min="8470" max="8470" width="19.7109375" style="31" bestFit="1" customWidth="1"/>
    <col min="8471" max="8471" width="33.28515625" style="31" bestFit="1" customWidth="1"/>
    <col min="8472" max="8472" width="28.7109375" style="31" bestFit="1" customWidth="1"/>
    <col min="8473" max="8473" width="46.85546875" style="31" bestFit="1" customWidth="1"/>
    <col min="8474" max="8474" width="26.42578125" style="31" bestFit="1" customWidth="1"/>
    <col min="8475" max="8475" width="38.5703125" style="31" bestFit="1" customWidth="1"/>
    <col min="8476" max="8476" width="29.28515625" style="31" bestFit="1" customWidth="1"/>
    <col min="8477" max="8477" width="48.140625" style="31" bestFit="1" customWidth="1"/>
    <col min="8478" max="8478" width="30" style="31" bestFit="1" customWidth="1"/>
    <col min="8479" max="8479" width="41.140625" style="31" bestFit="1" customWidth="1"/>
    <col min="8480" max="8480" width="25.5703125" style="31" bestFit="1" customWidth="1"/>
    <col min="8481" max="8481" width="19.7109375" style="31" bestFit="1" customWidth="1"/>
    <col min="8482" max="8482" width="20" style="31" bestFit="1" customWidth="1"/>
    <col min="8483" max="8483" width="19.5703125" style="31" bestFit="1" customWidth="1"/>
    <col min="8484" max="8484" width="20.85546875" style="31" bestFit="1" customWidth="1"/>
    <col min="8485" max="8485" width="11.85546875" style="31" bestFit="1" customWidth="1"/>
    <col min="8486" max="8486" width="9.7109375" style="31" bestFit="1" customWidth="1"/>
    <col min="8487" max="8487" width="13" style="31" bestFit="1" customWidth="1"/>
    <col min="8488" max="8488" width="8.85546875" style="31" bestFit="1" customWidth="1"/>
    <col min="8489" max="8489" width="16.140625" style="31" bestFit="1" customWidth="1"/>
    <col min="8490" max="8490" width="18.85546875" style="31" bestFit="1" customWidth="1"/>
    <col min="8491" max="8491" width="27.28515625" style="31" bestFit="1" customWidth="1"/>
    <col min="8492" max="8492" width="25" style="31" bestFit="1" customWidth="1"/>
    <col min="8493" max="8720" width="9.140625" style="31"/>
    <col min="8721" max="8721" width="22.7109375" style="31" customWidth="1"/>
    <col min="8722" max="8722" width="9" style="31" customWidth="1"/>
    <col min="8723" max="8723" width="15.28515625" style="31" customWidth="1"/>
    <col min="8724" max="8724" width="16" style="31" bestFit="1" customWidth="1"/>
    <col min="8725" max="8725" width="15.85546875" style="31" bestFit="1" customWidth="1"/>
    <col min="8726" max="8726" width="19.7109375" style="31" bestFit="1" customWidth="1"/>
    <col min="8727" max="8727" width="33.28515625" style="31" bestFit="1" customWidth="1"/>
    <col min="8728" max="8728" width="28.7109375" style="31" bestFit="1" customWidth="1"/>
    <col min="8729" max="8729" width="46.85546875" style="31" bestFit="1" customWidth="1"/>
    <col min="8730" max="8730" width="26.42578125" style="31" bestFit="1" customWidth="1"/>
    <col min="8731" max="8731" width="38.5703125" style="31" bestFit="1" customWidth="1"/>
    <col min="8732" max="8732" width="29.28515625" style="31" bestFit="1" customWidth="1"/>
    <col min="8733" max="8733" width="48.140625" style="31" bestFit="1" customWidth="1"/>
    <col min="8734" max="8734" width="30" style="31" bestFit="1" customWidth="1"/>
    <col min="8735" max="8735" width="41.140625" style="31" bestFit="1" customWidth="1"/>
    <col min="8736" max="8736" width="25.5703125" style="31" bestFit="1" customWidth="1"/>
    <col min="8737" max="8737" width="19.7109375" style="31" bestFit="1" customWidth="1"/>
    <col min="8738" max="8738" width="20" style="31" bestFit="1" customWidth="1"/>
    <col min="8739" max="8739" width="19.5703125" style="31" bestFit="1" customWidth="1"/>
    <col min="8740" max="8740" width="20.85546875" style="31" bestFit="1" customWidth="1"/>
    <col min="8741" max="8741" width="11.85546875" style="31" bestFit="1" customWidth="1"/>
    <col min="8742" max="8742" width="9.7109375" style="31" bestFit="1" customWidth="1"/>
    <col min="8743" max="8743" width="13" style="31" bestFit="1" customWidth="1"/>
    <col min="8744" max="8744" width="8.85546875" style="31" bestFit="1" customWidth="1"/>
    <col min="8745" max="8745" width="16.140625" style="31" bestFit="1" customWidth="1"/>
    <col min="8746" max="8746" width="18.85546875" style="31" bestFit="1" customWidth="1"/>
    <col min="8747" max="8747" width="27.28515625" style="31" bestFit="1" customWidth="1"/>
    <col min="8748" max="8748" width="25" style="31" bestFit="1" customWidth="1"/>
    <col min="8749" max="8976" width="9.140625" style="31"/>
    <col min="8977" max="8977" width="22.7109375" style="31" customWidth="1"/>
    <col min="8978" max="8978" width="9" style="31" customWidth="1"/>
    <col min="8979" max="8979" width="15.28515625" style="31" customWidth="1"/>
    <col min="8980" max="8980" width="16" style="31" bestFit="1" customWidth="1"/>
    <col min="8981" max="8981" width="15.85546875" style="31" bestFit="1" customWidth="1"/>
    <col min="8982" max="8982" width="19.7109375" style="31" bestFit="1" customWidth="1"/>
    <col min="8983" max="8983" width="33.28515625" style="31" bestFit="1" customWidth="1"/>
    <col min="8984" max="8984" width="28.7109375" style="31" bestFit="1" customWidth="1"/>
    <col min="8985" max="8985" width="46.85546875" style="31" bestFit="1" customWidth="1"/>
    <col min="8986" max="8986" width="26.42578125" style="31" bestFit="1" customWidth="1"/>
    <col min="8987" max="8987" width="38.5703125" style="31" bestFit="1" customWidth="1"/>
    <col min="8988" max="8988" width="29.28515625" style="31" bestFit="1" customWidth="1"/>
    <col min="8989" max="8989" width="48.140625" style="31" bestFit="1" customWidth="1"/>
    <col min="8990" max="8990" width="30" style="31" bestFit="1" customWidth="1"/>
    <col min="8991" max="8991" width="41.140625" style="31" bestFit="1" customWidth="1"/>
    <col min="8992" max="8992" width="25.5703125" style="31" bestFit="1" customWidth="1"/>
    <col min="8993" max="8993" width="19.7109375" style="31" bestFit="1" customWidth="1"/>
    <col min="8994" max="8994" width="20" style="31" bestFit="1" customWidth="1"/>
    <col min="8995" max="8995" width="19.5703125" style="31" bestFit="1" customWidth="1"/>
    <col min="8996" max="8996" width="20.85546875" style="31" bestFit="1" customWidth="1"/>
    <col min="8997" max="8997" width="11.85546875" style="31" bestFit="1" customWidth="1"/>
    <col min="8998" max="8998" width="9.7109375" style="31" bestFit="1" customWidth="1"/>
    <col min="8999" max="8999" width="13" style="31" bestFit="1" customWidth="1"/>
    <col min="9000" max="9000" width="8.85546875" style="31" bestFit="1" customWidth="1"/>
    <col min="9001" max="9001" width="16.140625" style="31" bestFit="1" customWidth="1"/>
    <col min="9002" max="9002" width="18.85546875" style="31" bestFit="1" customWidth="1"/>
    <col min="9003" max="9003" width="27.28515625" style="31" bestFit="1" customWidth="1"/>
    <col min="9004" max="9004" width="25" style="31" bestFit="1" customWidth="1"/>
    <col min="9005" max="9232" width="9.140625" style="31"/>
    <col min="9233" max="9233" width="22.7109375" style="31" customWidth="1"/>
    <col min="9234" max="9234" width="9" style="31" customWidth="1"/>
    <col min="9235" max="9235" width="15.28515625" style="31" customWidth="1"/>
    <col min="9236" max="9236" width="16" style="31" bestFit="1" customWidth="1"/>
    <col min="9237" max="9237" width="15.85546875" style="31" bestFit="1" customWidth="1"/>
    <col min="9238" max="9238" width="19.7109375" style="31" bestFit="1" customWidth="1"/>
    <col min="9239" max="9239" width="33.28515625" style="31" bestFit="1" customWidth="1"/>
    <col min="9240" max="9240" width="28.7109375" style="31" bestFit="1" customWidth="1"/>
    <col min="9241" max="9241" width="46.85546875" style="31" bestFit="1" customWidth="1"/>
    <col min="9242" max="9242" width="26.42578125" style="31" bestFit="1" customWidth="1"/>
    <col min="9243" max="9243" width="38.5703125" style="31" bestFit="1" customWidth="1"/>
    <col min="9244" max="9244" width="29.28515625" style="31" bestFit="1" customWidth="1"/>
    <col min="9245" max="9245" width="48.140625" style="31" bestFit="1" customWidth="1"/>
    <col min="9246" max="9246" width="30" style="31" bestFit="1" customWidth="1"/>
    <col min="9247" max="9247" width="41.140625" style="31" bestFit="1" customWidth="1"/>
    <col min="9248" max="9248" width="25.5703125" style="31" bestFit="1" customWidth="1"/>
    <col min="9249" max="9249" width="19.7109375" style="31" bestFit="1" customWidth="1"/>
    <col min="9250" max="9250" width="20" style="31" bestFit="1" customWidth="1"/>
    <col min="9251" max="9251" width="19.5703125" style="31" bestFit="1" customWidth="1"/>
    <col min="9252" max="9252" width="20.85546875" style="31" bestFit="1" customWidth="1"/>
    <col min="9253" max="9253" width="11.85546875" style="31" bestFit="1" customWidth="1"/>
    <col min="9254" max="9254" width="9.7109375" style="31" bestFit="1" customWidth="1"/>
    <col min="9255" max="9255" width="13" style="31" bestFit="1" customWidth="1"/>
    <col min="9256" max="9256" width="8.85546875" style="31" bestFit="1" customWidth="1"/>
    <col min="9257" max="9257" width="16.140625" style="31" bestFit="1" customWidth="1"/>
    <col min="9258" max="9258" width="18.85546875" style="31" bestFit="1" customWidth="1"/>
    <col min="9259" max="9259" width="27.28515625" style="31" bestFit="1" customWidth="1"/>
    <col min="9260" max="9260" width="25" style="31" bestFit="1" customWidth="1"/>
    <col min="9261" max="9488" width="9.140625" style="31"/>
    <col min="9489" max="9489" width="22.7109375" style="31" customWidth="1"/>
    <col min="9490" max="9490" width="9" style="31" customWidth="1"/>
    <col min="9491" max="9491" width="15.28515625" style="31" customWidth="1"/>
    <col min="9492" max="9492" width="16" style="31" bestFit="1" customWidth="1"/>
    <col min="9493" max="9493" width="15.85546875" style="31" bestFit="1" customWidth="1"/>
    <col min="9494" max="9494" width="19.7109375" style="31" bestFit="1" customWidth="1"/>
    <col min="9495" max="9495" width="33.28515625" style="31" bestFit="1" customWidth="1"/>
    <col min="9496" max="9496" width="28.7109375" style="31" bestFit="1" customWidth="1"/>
    <col min="9497" max="9497" width="46.85546875" style="31" bestFit="1" customWidth="1"/>
    <col min="9498" max="9498" width="26.42578125" style="31" bestFit="1" customWidth="1"/>
    <col min="9499" max="9499" width="38.5703125" style="31" bestFit="1" customWidth="1"/>
    <col min="9500" max="9500" width="29.28515625" style="31" bestFit="1" customWidth="1"/>
    <col min="9501" max="9501" width="48.140625" style="31" bestFit="1" customWidth="1"/>
    <col min="9502" max="9502" width="30" style="31" bestFit="1" customWidth="1"/>
    <col min="9503" max="9503" width="41.140625" style="31" bestFit="1" customWidth="1"/>
    <col min="9504" max="9504" width="25.5703125" style="31" bestFit="1" customWidth="1"/>
    <col min="9505" max="9505" width="19.7109375" style="31" bestFit="1" customWidth="1"/>
    <col min="9506" max="9506" width="20" style="31" bestFit="1" customWidth="1"/>
    <col min="9507" max="9507" width="19.5703125" style="31" bestFit="1" customWidth="1"/>
    <col min="9508" max="9508" width="20.85546875" style="31" bestFit="1" customWidth="1"/>
    <col min="9509" max="9509" width="11.85546875" style="31" bestFit="1" customWidth="1"/>
    <col min="9510" max="9510" width="9.7109375" style="31" bestFit="1" customWidth="1"/>
    <col min="9511" max="9511" width="13" style="31" bestFit="1" customWidth="1"/>
    <col min="9512" max="9512" width="8.85546875" style="31" bestFit="1" customWidth="1"/>
    <col min="9513" max="9513" width="16.140625" style="31" bestFit="1" customWidth="1"/>
    <col min="9514" max="9514" width="18.85546875" style="31" bestFit="1" customWidth="1"/>
    <col min="9515" max="9515" width="27.28515625" style="31" bestFit="1" customWidth="1"/>
    <col min="9516" max="9516" width="25" style="31" bestFit="1" customWidth="1"/>
    <col min="9517" max="9744" width="9.140625" style="31"/>
    <col min="9745" max="9745" width="22.7109375" style="31" customWidth="1"/>
    <col min="9746" max="9746" width="9" style="31" customWidth="1"/>
    <col min="9747" max="9747" width="15.28515625" style="31" customWidth="1"/>
    <col min="9748" max="9748" width="16" style="31" bestFit="1" customWidth="1"/>
    <col min="9749" max="9749" width="15.85546875" style="31" bestFit="1" customWidth="1"/>
    <col min="9750" max="9750" width="19.7109375" style="31" bestFit="1" customWidth="1"/>
    <col min="9751" max="9751" width="33.28515625" style="31" bestFit="1" customWidth="1"/>
    <col min="9752" max="9752" width="28.7109375" style="31" bestFit="1" customWidth="1"/>
    <col min="9753" max="9753" width="46.85546875" style="31" bestFit="1" customWidth="1"/>
    <col min="9754" max="9754" width="26.42578125" style="31" bestFit="1" customWidth="1"/>
    <col min="9755" max="9755" width="38.5703125" style="31" bestFit="1" customWidth="1"/>
    <col min="9756" max="9756" width="29.28515625" style="31" bestFit="1" customWidth="1"/>
    <col min="9757" max="9757" width="48.140625" style="31" bestFit="1" customWidth="1"/>
    <col min="9758" max="9758" width="30" style="31" bestFit="1" customWidth="1"/>
    <col min="9759" max="9759" width="41.140625" style="31" bestFit="1" customWidth="1"/>
    <col min="9760" max="9760" width="25.5703125" style="31" bestFit="1" customWidth="1"/>
    <col min="9761" max="9761" width="19.7109375" style="31" bestFit="1" customWidth="1"/>
    <col min="9762" max="9762" width="20" style="31" bestFit="1" customWidth="1"/>
    <col min="9763" max="9763" width="19.5703125" style="31" bestFit="1" customWidth="1"/>
    <col min="9764" max="9764" width="20.85546875" style="31" bestFit="1" customWidth="1"/>
    <col min="9765" max="9765" width="11.85546875" style="31" bestFit="1" customWidth="1"/>
    <col min="9766" max="9766" width="9.7109375" style="31" bestFit="1" customWidth="1"/>
    <col min="9767" max="9767" width="13" style="31" bestFit="1" customWidth="1"/>
    <col min="9768" max="9768" width="8.85546875" style="31" bestFit="1" customWidth="1"/>
    <col min="9769" max="9769" width="16.140625" style="31" bestFit="1" customWidth="1"/>
    <col min="9770" max="9770" width="18.85546875" style="31" bestFit="1" customWidth="1"/>
    <col min="9771" max="9771" width="27.28515625" style="31" bestFit="1" customWidth="1"/>
    <col min="9772" max="9772" width="25" style="31" bestFit="1" customWidth="1"/>
    <col min="9773" max="10000" width="9.140625" style="31"/>
    <col min="10001" max="10001" width="22.7109375" style="31" customWidth="1"/>
    <col min="10002" max="10002" width="9" style="31" customWidth="1"/>
    <col min="10003" max="10003" width="15.28515625" style="31" customWidth="1"/>
    <col min="10004" max="10004" width="16" style="31" bestFit="1" customWidth="1"/>
    <col min="10005" max="10005" width="15.85546875" style="31" bestFit="1" customWidth="1"/>
    <col min="10006" max="10006" width="19.7109375" style="31" bestFit="1" customWidth="1"/>
    <col min="10007" max="10007" width="33.28515625" style="31" bestFit="1" customWidth="1"/>
    <col min="10008" max="10008" width="28.7109375" style="31" bestFit="1" customWidth="1"/>
    <col min="10009" max="10009" width="46.85546875" style="31" bestFit="1" customWidth="1"/>
    <col min="10010" max="10010" width="26.42578125" style="31" bestFit="1" customWidth="1"/>
    <col min="10011" max="10011" width="38.5703125" style="31" bestFit="1" customWidth="1"/>
    <col min="10012" max="10012" width="29.28515625" style="31" bestFit="1" customWidth="1"/>
    <col min="10013" max="10013" width="48.140625" style="31" bestFit="1" customWidth="1"/>
    <col min="10014" max="10014" width="30" style="31" bestFit="1" customWidth="1"/>
    <col min="10015" max="10015" width="41.140625" style="31" bestFit="1" customWidth="1"/>
    <col min="10016" max="10016" width="25.5703125" style="31" bestFit="1" customWidth="1"/>
    <col min="10017" max="10017" width="19.7109375" style="31" bestFit="1" customWidth="1"/>
    <col min="10018" max="10018" width="20" style="31" bestFit="1" customWidth="1"/>
    <col min="10019" max="10019" width="19.5703125" style="31" bestFit="1" customWidth="1"/>
    <col min="10020" max="10020" width="20.85546875" style="31" bestFit="1" customWidth="1"/>
    <col min="10021" max="10021" width="11.85546875" style="31" bestFit="1" customWidth="1"/>
    <col min="10022" max="10022" width="9.7109375" style="31" bestFit="1" customWidth="1"/>
    <col min="10023" max="10023" width="13" style="31" bestFit="1" customWidth="1"/>
    <col min="10024" max="10024" width="8.85546875" style="31" bestFit="1" customWidth="1"/>
    <col min="10025" max="10025" width="16.140625" style="31" bestFit="1" customWidth="1"/>
    <col min="10026" max="10026" width="18.85546875" style="31" bestFit="1" customWidth="1"/>
    <col min="10027" max="10027" width="27.28515625" style="31" bestFit="1" customWidth="1"/>
    <col min="10028" max="10028" width="25" style="31" bestFit="1" customWidth="1"/>
    <col min="10029" max="10256" width="9.140625" style="31"/>
    <col min="10257" max="10257" width="22.7109375" style="31" customWidth="1"/>
    <col min="10258" max="10258" width="9" style="31" customWidth="1"/>
    <col min="10259" max="10259" width="15.28515625" style="31" customWidth="1"/>
    <col min="10260" max="10260" width="16" style="31" bestFit="1" customWidth="1"/>
    <col min="10261" max="10261" width="15.85546875" style="31" bestFit="1" customWidth="1"/>
    <col min="10262" max="10262" width="19.7109375" style="31" bestFit="1" customWidth="1"/>
    <col min="10263" max="10263" width="33.28515625" style="31" bestFit="1" customWidth="1"/>
    <col min="10264" max="10264" width="28.7109375" style="31" bestFit="1" customWidth="1"/>
    <col min="10265" max="10265" width="46.85546875" style="31" bestFit="1" customWidth="1"/>
    <col min="10266" max="10266" width="26.42578125" style="31" bestFit="1" customWidth="1"/>
    <col min="10267" max="10267" width="38.5703125" style="31" bestFit="1" customWidth="1"/>
    <col min="10268" max="10268" width="29.28515625" style="31" bestFit="1" customWidth="1"/>
    <col min="10269" max="10269" width="48.140625" style="31" bestFit="1" customWidth="1"/>
    <col min="10270" max="10270" width="30" style="31" bestFit="1" customWidth="1"/>
    <col min="10271" max="10271" width="41.140625" style="31" bestFit="1" customWidth="1"/>
    <col min="10272" max="10272" width="25.5703125" style="31" bestFit="1" customWidth="1"/>
    <col min="10273" max="10273" width="19.7109375" style="31" bestFit="1" customWidth="1"/>
    <col min="10274" max="10274" width="20" style="31" bestFit="1" customWidth="1"/>
    <col min="10275" max="10275" width="19.5703125" style="31" bestFit="1" customWidth="1"/>
    <col min="10276" max="10276" width="20.85546875" style="31" bestFit="1" customWidth="1"/>
    <col min="10277" max="10277" width="11.85546875" style="31" bestFit="1" customWidth="1"/>
    <col min="10278" max="10278" width="9.7109375" style="31" bestFit="1" customWidth="1"/>
    <col min="10279" max="10279" width="13" style="31" bestFit="1" customWidth="1"/>
    <col min="10280" max="10280" width="8.85546875" style="31" bestFit="1" customWidth="1"/>
    <col min="10281" max="10281" width="16.140625" style="31" bestFit="1" customWidth="1"/>
    <col min="10282" max="10282" width="18.85546875" style="31" bestFit="1" customWidth="1"/>
    <col min="10283" max="10283" width="27.28515625" style="31" bestFit="1" customWidth="1"/>
    <col min="10284" max="10284" width="25" style="31" bestFit="1" customWidth="1"/>
    <col min="10285" max="10512" width="9.140625" style="31"/>
    <col min="10513" max="10513" width="22.7109375" style="31" customWidth="1"/>
    <col min="10514" max="10514" width="9" style="31" customWidth="1"/>
    <col min="10515" max="10515" width="15.28515625" style="31" customWidth="1"/>
    <col min="10516" max="10516" width="16" style="31" bestFit="1" customWidth="1"/>
    <col min="10517" max="10517" width="15.85546875" style="31" bestFit="1" customWidth="1"/>
    <col min="10518" max="10518" width="19.7109375" style="31" bestFit="1" customWidth="1"/>
    <col min="10519" max="10519" width="33.28515625" style="31" bestFit="1" customWidth="1"/>
    <col min="10520" max="10520" width="28.7109375" style="31" bestFit="1" customWidth="1"/>
    <col min="10521" max="10521" width="46.85546875" style="31" bestFit="1" customWidth="1"/>
    <col min="10522" max="10522" width="26.42578125" style="31" bestFit="1" customWidth="1"/>
    <col min="10523" max="10523" width="38.5703125" style="31" bestFit="1" customWidth="1"/>
    <col min="10524" max="10524" width="29.28515625" style="31" bestFit="1" customWidth="1"/>
    <col min="10525" max="10525" width="48.140625" style="31" bestFit="1" customWidth="1"/>
    <col min="10526" max="10526" width="30" style="31" bestFit="1" customWidth="1"/>
    <col min="10527" max="10527" width="41.140625" style="31" bestFit="1" customWidth="1"/>
    <col min="10528" max="10528" width="25.5703125" style="31" bestFit="1" customWidth="1"/>
    <col min="10529" max="10529" width="19.7109375" style="31" bestFit="1" customWidth="1"/>
    <col min="10530" max="10530" width="20" style="31" bestFit="1" customWidth="1"/>
    <col min="10531" max="10531" width="19.5703125" style="31" bestFit="1" customWidth="1"/>
    <col min="10532" max="10532" width="20.85546875" style="31" bestFit="1" customWidth="1"/>
    <col min="10533" max="10533" width="11.85546875" style="31" bestFit="1" customWidth="1"/>
    <col min="10534" max="10534" width="9.7109375" style="31" bestFit="1" customWidth="1"/>
    <col min="10535" max="10535" width="13" style="31" bestFit="1" customWidth="1"/>
    <col min="10536" max="10536" width="8.85546875" style="31" bestFit="1" customWidth="1"/>
    <col min="10537" max="10537" width="16.140625" style="31" bestFit="1" customWidth="1"/>
    <col min="10538" max="10538" width="18.85546875" style="31" bestFit="1" customWidth="1"/>
    <col min="10539" max="10539" width="27.28515625" style="31" bestFit="1" customWidth="1"/>
    <col min="10540" max="10540" width="25" style="31" bestFit="1" customWidth="1"/>
    <col min="10541" max="10768" width="9.140625" style="31"/>
    <col min="10769" max="10769" width="22.7109375" style="31" customWidth="1"/>
    <col min="10770" max="10770" width="9" style="31" customWidth="1"/>
    <col min="10771" max="10771" width="15.28515625" style="31" customWidth="1"/>
    <col min="10772" max="10772" width="16" style="31" bestFit="1" customWidth="1"/>
    <col min="10773" max="10773" width="15.85546875" style="31" bestFit="1" customWidth="1"/>
    <col min="10774" max="10774" width="19.7109375" style="31" bestFit="1" customWidth="1"/>
    <col min="10775" max="10775" width="33.28515625" style="31" bestFit="1" customWidth="1"/>
    <col min="10776" max="10776" width="28.7109375" style="31" bestFit="1" customWidth="1"/>
    <col min="10777" max="10777" width="46.85546875" style="31" bestFit="1" customWidth="1"/>
    <col min="10778" max="10778" width="26.42578125" style="31" bestFit="1" customWidth="1"/>
    <col min="10779" max="10779" width="38.5703125" style="31" bestFit="1" customWidth="1"/>
    <col min="10780" max="10780" width="29.28515625" style="31" bestFit="1" customWidth="1"/>
    <col min="10781" max="10781" width="48.140625" style="31" bestFit="1" customWidth="1"/>
    <col min="10782" max="10782" width="30" style="31" bestFit="1" customWidth="1"/>
    <col min="10783" max="10783" width="41.140625" style="31" bestFit="1" customWidth="1"/>
    <col min="10784" max="10784" width="25.5703125" style="31" bestFit="1" customWidth="1"/>
    <col min="10785" max="10785" width="19.7109375" style="31" bestFit="1" customWidth="1"/>
    <col min="10786" max="10786" width="20" style="31" bestFit="1" customWidth="1"/>
    <col min="10787" max="10787" width="19.5703125" style="31" bestFit="1" customWidth="1"/>
    <col min="10788" max="10788" width="20.85546875" style="31" bestFit="1" customWidth="1"/>
    <col min="10789" max="10789" width="11.85546875" style="31" bestFit="1" customWidth="1"/>
    <col min="10790" max="10790" width="9.7109375" style="31" bestFit="1" customWidth="1"/>
    <col min="10791" max="10791" width="13" style="31" bestFit="1" customWidth="1"/>
    <col min="10792" max="10792" width="8.85546875" style="31" bestFit="1" customWidth="1"/>
    <col min="10793" max="10793" width="16.140625" style="31" bestFit="1" customWidth="1"/>
    <col min="10794" max="10794" width="18.85546875" style="31" bestFit="1" customWidth="1"/>
    <col min="10795" max="10795" width="27.28515625" style="31" bestFit="1" customWidth="1"/>
    <col min="10796" max="10796" width="25" style="31" bestFit="1" customWidth="1"/>
    <col min="10797" max="11024" width="9.140625" style="31"/>
    <col min="11025" max="11025" width="22.7109375" style="31" customWidth="1"/>
    <col min="11026" max="11026" width="9" style="31" customWidth="1"/>
    <col min="11027" max="11027" width="15.28515625" style="31" customWidth="1"/>
    <col min="11028" max="11028" width="16" style="31" bestFit="1" customWidth="1"/>
    <col min="11029" max="11029" width="15.85546875" style="31" bestFit="1" customWidth="1"/>
    <col min="11030" max="11030" width="19.7109375" style="31" bestFit="1" customWidth="1"/>
    <col min="11031" max="11031" width="33.28515625" style="31" bestFit="1" customWidth="1"/>
    <col min="11032" max="11032" width="28.7109375" style="31" bestFit="1" customWidth="1"/>
    <col min="11033" max="11033" width="46.85546875" style="31" bestFit="1" customWidth="1"/>
    <col min="11034" max="11034" width="26.42578125" style="31" bestFit="1" customWidth="1"/>
    <col min="11035" max="11035" width="38.5703125" style="31" bestFit="1" customWidth="1"/>
    <col min="11036" max="11036" width="29.28515625" style="31" bestFit="1" customWidth="1"/>
    <col min="11037" max="11037" width="48.140625" style="31" bestFit="1" customWidth="1"/>
    <col min="11038" max="11038" width="30" style="31" bestFit="1" customWidth="1"/>
    <col min="11039" max="11039" width="41.140625" style="31" bestFit="1" customWidth="1"/>
    <col min="11040" max="11040" width="25.5703125" style="31" bestFit="1" customWidth="1"/>
    <col min="11041" max="11041" width="19.7109375" style="31" bestFit="1" customWidth="1"/>
    <col min="11042" max="11042" width="20" style="31" bestFit="1" customWidth="1"/>
    <col min="11043" max="11043" width="19.5703125" style="31" bestFit="1" customWidth="1"/>
    <col min="11044" max="11044" width="20.85546875" style="31" bestFit="1" customWidth="1"/>
    <col min="11045" max="11045" width="11.85546875" style="31" bestFit="1" customWidth="1"/>
    <col min="11046" max="11046" width="9.7109375" style="31" bestFit="1" customWidth="1"/>
    <col min="11047" max="11047" width="13" style="31" bestFit="1" customWidth="1"/>
    <col min="11048" max="11048" width="8.85546875" style="31" bestFit="1" customWidth="1"/>
    <col min="11049" max="11049" width="16.140625" style="31" bestFit="1" customWidth="1"/>
    <col min="11050" max="11050" width="18.85546875" style="31" bestFit="1" customWidth="1"/>
    <col min="11051" max="11051" width="27.28515625" style="31" bestFit="1" customWidth="1"/>
    <col min="11052" max="11052" width="25" style="31" bestFit="1" customWidth="1"/>
    <col min="11053" max="11280" width="9.140625" style="31"/>
    <col min="11281" max="11281" width="22.7109375" style="31" customWidth="1"/>
    <col min="11282" max="11282" width="9" style="31" customWidth="1"/>
    <col min="11283" max="11283" width="15.28515625" style="31" customWidth="1"/>
    <col min="11284" max="11284" width="16" style="31" bestFit="1" customWidth="1"/>
    <col min="11285" max="11285" width="15.85546875" style="31" bestFit="1" customWidth="1"/>
    <col min="11286" max="11286" width="19.7109375" style="31" bestFit="1" customWidth="1"/>
    <col min="11287" max="11287" width="33.28515625" style="31" bestFit="1" customWidth="1"/>
    <col min="11288" max="11288" width="28.7109375" style="31" bestFit="1" customWidth="1"/>
    <col min="11289" max="11289" width="46.85546875" style="31" bestFit="1" customWidth="1"/>
    <col min="11290" max="11290" width="26.42578125" style="31" bestFit="1" customWidth="1"/>
    <col min="11291" max="11291" width="38.5703125" style="31" bestFit="1" customWidth="1"/>
    <col min="11292" max="11292" width="29.28515625" style="31" bestFit="1" customWidth="1"/>
    <col min="11293" max="11293" width="48.140625" style="31" bestFit="1" customWidth="1"/>
    <col min="11294" max="11294" width="30" style="31" bestFit="1" customWidth="1"/>
    <col min="11295" max="11295" width="41.140625" style="31" bestFit="1" customWidth="1"/>
    <col min="11296" max="11296" width="25.5703125" style="31" bestFit="1" customWidth="1"/>
    <col min="11297" max="11297" width="19.7109375" style="31" bestFit="1" customWidth="1"/>
    <col min="11298" max="11298" width="20" style="31" bestFit="1" customWidth="1"/>
    <col min="11299" max="11299" width="19.5703125" style="31" bestFit="1" customWidth="1"/>
    <col min="11300" max="11300" width="20.85546875" style="31" bestFit="1" customWidth="1"/>
    <col min="11301" max="11301" width="11.85546875" style="31" bestFit="1" customWidth="1"/>
    <col min="11302" max="11302" width="9.7109375" style="31" bestFit="1" customWidth="1"/>
    <col min="11303" max="11303" width="13" style="31" bestFit="1" customWidth="1"/>
    <col min="11304" max="11304" width="8.85546875" style="31" bestFit="1" customWidth="1"/>
    <col min="11305" max="11305" width="16.140625" style="31" bestFit="1" customWidth="1"/>
    <col min="11306" max="11306" width="18.85546875" style="31" bestFit="1" customWidth="1"/>
    <col min="11307" max="11307" width="27.28515625" style="31" bestFit="1" customWidth="1"/>
    <col min="11308" max="11308" width="25" style="31" bestFit="1" customWidth="1"/>
    <col min="11309" max="11536" width="9.140625" style="31"/>
    <col min="11537" max="11537" width="22.7109375" style="31" customWidth="1"/>
    <col min="11538" max="11538" width="9" style="31" customWidth="1"/>
    <col min="11539" max="11539" width="15.28515625" style="31" customWidth="1"/>
    <col min="11540" max="11540" width="16" style="31" bestFit="1" customWidth="1"/>
    <col min="11541" max="11541" width="15.85546875" style="31" bestFit="1" customWidth="1"/>
    <col min="11542" max="11542" width="19.7109375" style="31" bestFit="1" customWidth="1"/>
    <col min="11543" max="11543" width="33.28515625" style="31" bestFit="1" customWidth="1"/>
    <col min="11544" max="11544" width="28.7109375" style="31" bestFit="1" customWidth="1"/>
    <col min="11545" max="11545" width="46.85546875" style="31" bestFit="1" customWidth="1"/>
    <col min="11546" max="11546" width="26.42578125" style="31" bestFit="1" customWidth="1"/>
    <col min="11547" max="11547" width="38.5703125" style="31" bestFit="1" customWidth="1"/>
    <col min="11548" max="11548" width="29.28515625" style="31" bestFit="1" customWidth="1"/>
    <col min="11549" max="11549" width="48.140625" style="31" bestFit="1" customWidth="1"/>
    <col min="11550" max="11550" width="30" style="31" bestFit="1" customWidth="1"/>
    <col min="11551" max="11551" width="41.140625" style="31" bestFit="1" customWidth="1"/>
    <col min="11552" max="11552" width="25.5703125" style="31" bestFit="1" customWidth="1"/>
    <col min="11553" max="11553" width="19.7109375" style="31" bestFit="1" customWidth="1"/>
    <col min="11554" max="11554" width="20" style="31" bestFit="1" customWidth="1"/>
    <col min="11555" max="11555" width="19.5703125" style="31" bestFit="1" customWidth="1"/>
    <col min="11556" max="11556" width="20.85546875" style="31" bestFit="1" customWidth="1"/>
    <col min="11557" max="11557" width="11.85546875" style="31" bestFit="1" customWidth="1"/>
    <col min="11558" max="11558" width="9.7109375" style="31" bestFit="1" customWidth="1"/>
    <col min="11559" max="11559" width="13" style="31" bestFit="1" customWidth="1"/>
    <col min="11560" max="11560" width="8.85546875" style="31" bestFit="1" customWidth="1"/>
    <col min="11561" max="11561" width="16.140625" style="31" bestFit="1" customWidth="1"/>
    <col min="11562" max="11562" width="18.85546875" style="31" bestFit="1" customWidth="1"/>
    <col min="11563" max="11563" width="27.28515625" style="31" bestFit="1" customWidth="1"/>
    <col min="11564" max="11564" width="25" style="31" bestFit="1" customWidth="1"/>
    <col min="11565" max="11792" width="9.140625" style="31"/>
    <col min="11793" max="11793" width="22.7109375" style="31" customWidth="1"/>
    <col min="11794" max="11794" width="9" style="31" customWidth="1"/>
    <col min="11795" max="11795" width="15.28515625" style="31" customWidth="1"/>
    <col min="11796" max="11796" width="16" style="31" bestFit="1" customWidth="1"/>
    <col min="11797" max="11797" width="15.85546875" style="31" bestFit="1" customWidth="1"/>
    <col min="11798" max="11798" width="19.7109375" style="31" bestFit="1" customWidth="1"/>
    <col min="11799" max="11799" width="33.28515625" style="31" bestFit="1" customWidth="1"/>
    <col min="11800" max="11800" width="28.7109375" style="31" bestFit="1" customWidth="1"/>
    <col min="11801" max="11801" width="46.85546875" style="31" bestFit="1" customWidth="1"/>
    <col min="11802" max="11802" width="26.42578125" style="31" bestFit="1" customWidth="1"/>
    <col min="11803" max="11803" width="38.5703125" style="31" bestFit="1" customWidth="1"/>
    <col min="11804" max="11804" width="29.28515625" style="31" bestFit="1" customWidth="1"/>
    <col min="11805" max="11805" width="48.140625" style="31" bestFit="1" customWidth="1"/>
    <col min="11806" max="11806" width="30" style="31" bestFit="1" customWidth="1"/>
    <col min="11807" max="11807" width="41.140625" style="31" bestFit="1" customWidth="1"/>
    <col min="11808" max="11808" width="25.5703125" style="31" bestFit="1" customWidth="1"/>
    <col min="11809" max="11809" width="19.7109375" style="31" bestFit="1" customWidth="1"/>
    <col min="11810" max="11810" width="20" style="31" bestFit="1" customWidth="1"/>
    <col min="11811" max="11811" width="19.5703125" style="31" bestFit="1" customWidth="1"/>
    <col min="11812" max="11812" width="20.85546875" style="31" bestFit="1" customWidth="1"/>
    <col min="11813" max="11813" width="11.85546875" style="31" bestFit="1" customWidth="1"/>
    <col min="11814" max="11814" width="9.7109375" style="31" bestFit="1" customWidth="1"/>
    <col min="11815" max="11815" width="13" style="31" bestFit="1" customWidth="1"/>
    <col min="11816" max="11816" width="8.85546875" style="31" bestFit="1" customWidth="1"/>
    <col min="11817" max="11817" width="16.140625" style="31" bestFit="1" customWidth="1"/>
    <col min="11818" max="11818" width="18.85546875" style="31" bestFit="1" customWidth="1"/>
    <col min="11819" max="11819" width="27.28515625" style="31" bestFit="1" customWidth="1"/>
    <col min="11820" max="11820" width="25" style="31" bestFit="1" customWidth="1"/>
    <col min="11821" max="12048" width="9.140625" style="31"/>
    <col min="12049" max="12049" width="22.7109375" style="31" customWidth="1"/>
    <col min="12050" max="12050" width="9" style="31" customWidth="1"/>
    <col min="12051" max="12051" width="15.28515625" style="31" customWidth="1"/>
    <col min="12052" max="12052" width="16" style="31" bestFit="1" customWidth="1"/>
    <col min="12053" max="12053" width="15.85546875" style="31" bestFit="1" customWidth="1"/>
    <col min="12054" max="12054" width="19.7109375" style="31" bestFit="1" customWidth="1"/>
    <col min="12055" max="12055" width="33.28515625" style="31" bestFit="1" customWidth="1"/>
    <col min="12056" max="12056" width="28.7109375" style="31" bestFit="1" customWidth="1"/>
    <col min="12057" max="12057" width="46.85546875" style="31" bestFit="1" customWidth="1"/>
    <col min="12058" max="12058" width="26.42578125" style="31" bestFit="1" customWidth="1"/>
    <col min="12059" max="12059" width="38.5703125" style="31" bestFit="1" customWidth="1"/>
    <col min="12060" max="12060" width="29.28515625" style="31" bestFit="1" customWidth="1"/>
    <col min="12061" max="12061" width="48.140625" style="31" bestFit="1" customWidth="1"/>
    <col min="12062" max="12062" width="30" style="31" bestFit="1" customWidth="1"/>
    <col min="12063" max="12063" width="41.140625" style="31" bestFit="1" customWidth="1"/>
    <col min="12064" max="12064" width="25.5703125" style="31" bestFit="1" customWidth="1"/>
    <col min="12065" max="12065" width="19.7109375" style="31" bestFit="1" customWidth="1"/>
    <col min="12066" max="12066" width="20" style="31" bestFit="1" customWidth="1"/>
    <col min="12067" max="12067" width="19.5703125" style="31" bestFit="1" customWidth="1"/>
    <col min="12068" max="12068" width="20.85546875" style="31" bestFit="1" customWidth="1"/>
    <col min="12069" max="12069" width="11.85546875" style="31" bestFit="1" customWidth="1"/>
    <col min="12070" max="12070" width="9.7109375" style="31" bestFit="1" customWidth="1"/>
    <col min="12071" max="12071" width="13" style="31" bestFit="1" customWidth="1"/>
    <col min="12072" max="12072" width="8.85546875" style="31" bestFit="1" customWidth="1"/>
    <col min="12073" max="12073" width="16.140625" style="31" bestFit="1" customWidth="1"/>
    <col min="12074" max="12074" width="18.85546875" style="31" bestFit="1" customWidth="1"/>
    <col min="12075" max="12075" width="27.28515625" style="31" bestFit="1" customWidth="1"/>
    <col min="12076" max="12076" width="25" style="31" bestFit="1" customWidth="1"/>
    <col min="12077" max="12304" width="9.140625" style="31"/>
    <col min="12305" max="12305" width="22.7109375" style="31" customWidth="1"/>
    <col min="12306" max="12306" width="9" style="31" customWidth="1"/>
    <col min="12307" max="12307" width="15.28515625" style="31" customWidth="1"/>
    <col min="12308" max="12308" width="16" style="31" bestFit="1" customWidth="1"/>
    <col min="12309" max="12309" width="15.85546875" style="31" bestFit="1" customWidth="1"/>
    <col min="12310" max="12310" width="19.7109375" style="31" bestFit="1" customWidth="1"/>
    <col min="12311" max="12311" width="33.28515625" style="31" bestFit="1" customWidth="1"/>
    <col min="12312" max="12312" width="28.7109375" style="31" bestFit="1" customWidth="1"/>
    <col min="12313" max="12313" width="46.85546875" style="31" bestFit="1" customWidth="1"/>
    <col min="12314" max="12314" width="26.42578125" style="31" bestFit="1" customWidth="1"/>
    <col min="12315" max="12315" width="38.5703125" style="31" bestFit="1" customWidth="1"/>
    <col min="12316" max="12316" width="29.28515625" style="31" bestFit="1" customWidth="1"/>
    <col min="12317" max="12317" width="48.140625" style="31" bestFit="1" customWidth="1"/>
    <col min="12318" max="12318" width="30" style="31" bestFit="1" customWidth="1"/>
    <col min="12319" max="12319" width="41.140625" style="31" bestFit="1" customWidth="1"/>
    <col min="12320" max="12320" width="25.5703125" style="31" bestFit="1" customWidth="1"/>
    <col min="12321" max="12321" width="19.7109375" style="31" bestFit="1" customWidth="1"/>
    <col min="12322" max="12322" width="20" style="31" bestFit="1" customWidth="1"/>
    <col min="12323" max="12323" width="19.5703125" style="31" bestFit="1" customWidth="1"/>
    <col min="12324" max="12324" width="20.85546875" style="31" bestFit="1" customWidth="1"/>
    <col min="12325" max="12325" width="11.85546875" style="31" bestFit="1" customWidth="1"/>
    <col min="12326" max="12326" width="9.7109375" style="31" bestFit="1" customWidth="1"/>
    <col min="12327" max="12327" width="13" style="31" bestFit="1" customWidth="1"/>
    <col min="12328" max="12328" width="8.85546875" style="31" bestFit="1" customWidth="1"/>
    <col min="12329" max="12329" width="16.140625" style="31" bestFit="1" customWidth="1"/>
    <col min="12330" max="12330" width="18.85546875" style="31" bestFit="1" customWidth="1"/>
    <col min="12331" max="12331" width="27.28515625" style="31" bestFit="1" customWidth="1"/>
    <col min="12332" max="12332" width="25" style="31" bestFit="1" customWidth="1"/>
    <col min="12333" max="12560" width="9.140625" style="31"/>
    <col min="12561" max="12561" width="22.7109375" style="31" customWidth="1"/>
    <col min="12562" max="12562" width="9" style="31" customWidth="1"/>
    <col min="12563" max="12563" width="15.28515625" style="31" customWidth="1"/>
    <col min="12564" max="12564" width="16" style="31" bestFit="1" customWidth="1"/>
    <col min="12565" max="12565" width="15.85546875" style="31" bestFit="1" customWidth="1"/>
    <col min="12566" max="12566" width="19.7109375" style="31" bestFit="1" customWidth="1"/>
    <col min="12567" max="12567" width="33.28515625" style="31" bestFit="1" customWidth="1"/>
    <col min="12568" max="12568" width="28.7109375" style="31" bestFit="1" customWidth="1"/>
    <col min="12569" max="12569" width="46.85546875" style="31" bestFit="1" customWidth="1"/>
    <col min="12570" max="12570" width="26.42578125" style="31" bestFit="1" customWidth="1"/>
    <col min="12571" max="12571" width="38.5703125" style="31" bestFit="1" customWidth="1"/>
    <col min="12572" max="12572" width="29.28515625" style="31" bestFit="1" customWidth="1"/>
    <col min="12573" max="12573" width="48.140625" style="31" bestFit="1" customWidth="1"/>
    <col min="12574" max="12574" width="30" style="31" bestFit="1" customWidth="1"/>
    <col min="12575" max="12575" width="41.140625" style="31" bestFit="1" customWidth="1"/>
    <col min="12576" max="12576" width="25.5703125" style="31" bestFit="1" customWidth="1"/>
    <col min="12577" max="12577" width="19.7109375" style="31" bestFit="1" customWidth="1"/>
    <col min="12578" max="12578" width="20" style="31" bestFit="1" customWidth="1"/>
    <col min="12579" max="12579" width="19.5703125" style="31" bestFit="1" customWidth="1"/>
    <col min="12580" max="12580" width="20.85546875" style="31" bestFit="1" customWidth="1"/>
    <col min="12581" max="12581" width="11.85546875" style="31" bestFit="1" customWidth="1"/>
    <col min="12582" max="12582" width="9.7109375" style="31" bestFit="1" customWidth="1"/>
    <col min="12583" max="12583" width="13" style="31" bestFit="1" customWidth="1"/>
    <col min="12584" max="12584" width="8.85546875" style="31" bestFit="1" customWidth="1"/>
    <col min="12585" max="12585" width="16.140625" style="31" bestFit="1" customWidth="1"/>
    <col min="12586" max="12586" width="18.85546875" style="31" bestFit="1" customWidth="1"/>
    <col min="12587" max="12587" width="27.28515625" style="31" bestFit="1" customWidth="1"/>
    <col min="12588" max="12588" width="25" style="31" bestFit="1" customWidth="1"/>
    <col min="12589" max="12816" width="9.140625" style="31"/>
    <col min="12817" max="12817" width="22.7109375" style="31" customWidth="1"/>
    <col min="12818" max="12818" width="9" style="31" customWidth="1"/>
    <col min="12819" max="12819" width="15.28515625" style="31" customWidth="1"/>
    <col min="12820" max="12820" width="16" style="31" bestFit="1" customWidth="1"/>
    <col min="12821" max="12821" width="15.85546875" style="31" bestFit="1" customWidth="1"/>
    <col min="12822" max="12822" width="19.7109375" style="31" bestFit="1" customWidth="1"/>
    <col min="12823" max="12823" width="33.28515625" style="31" bestFit="1" customWidth="1"/>
    <col min="12824" max="12824" width="28.7109375" style="31" bestFit="1" customWidth="1"/>
    <col min="12825" max="12825" width="46.85546875" style="31" bestFit="1" customWidth="1"/>
    <col min="12826" max="12826" width="26.42578125" style="31" bestFit="1" customWidth="1"/>
    <col min="12827" max="12827" width="38.5703125" style="31" bestFit="1" customWidth="1"/>
    <col min="12828" max="12828" width="29.28515625" style="31" bestFit="1" customWidth="1"/>
    <col min="12829" max="12829" width="48.140625" style="31" bestFit="1" customWidth="1"/>
    <col min="12830" max="12830" width="30" style="31" bestFit="1" customWidth="1"/>
    <col min="12831" max="12831" width="41.140625" style="31" bestFit="1" customWidth="1"/>
    <col min="12832" max="12832" width="25.5703125" style="31" bestFit="1" customWidth="1"/>
    <col min="12833" max="12833" width="19.7109375" style="31" bestFit="1" customWidth="1"/>
    <col min="12834" max="12834" width="20" style="31" bestFit="1" customWidth="1"/>
    <col min="12835" max="12835" width="19.5703125" style="31" bestFit="1" customWidth="1"/>
    <col min="12836" max="12836" width="20.85546875" style="31" bestFit="1" customWidth="1"/>
    <col min="12837" max="12837" width="11.85546875" style="31" bestFit="1" customWidth="1"/>
    <col min="12838" max="12838" width="9.7109375" style="31" bestFit="1" customWidth="1"/>
    <col min="12839" max="12839" width="13" style="31" bestFit="1" customWidth="1"/>
    <col min="12840" max="12840" width="8.85546875" style="31" bestFit="1" customWidth="1"/>
    <col min="12841" max="12841" width="16.140625" style="31" bestFit="1" customWidth="1"/>
    <col min="12842" max="12842" width="18.85546875" style="31" bestFit="1" customWidth="1"/>
    <col min="12843" max="12843" width="27.28515625" style="31" bestFit="1" customWidth="1"/>
    <col min="12844" max="12844" width="25" style="31" bestFit="1" customWidth="1"/>
    <col min="12845" max="13072" width="9.140625" style="31"/>
    <col min="13073" max="13073" width="22.7109375" style="31" customWidth="1"/>
    <col min="13074" max="13074" width="9" style="31" customWidth="1"/>
    <col min="13075" max="13075" width="15.28515625" style="31" customWidth="1"/>
    <col min="13076" max="13076" width="16" style="31" bestFit="1" customWidth="1"/>
    <col min="13077" max="13077" width="15.85546875" style="31" bestFit="1" customWidth="1"/>
    <col min="13078" max="13078" width="19.7109375" style="31" bestFit="1" customWidth="1"/>
    <col min="13079" max="13079" width="33.28515625" style="31" bestFit="1" customWidth="1"/>
    <col min="13080" max="13080" width="28.7109375" style="31" bestFit="1" customWidth="1"/>
    <col min="13081" max="13081" width="46.85546875" style="31" bestFit="1" customWidth="1"/>
    <col min="13082" max="13082" width="26.42578125" style="31" bestFit="1" customWidth="1"/>
    <col min="13083" max="13083" width="38.5703125" style="31" bestFit="1" customWidth="1"/>
    <col min="13084" max="13084" width="29.28515625" style="31" bestFit="1" customWidth="1"/>
    <col min="13085" max="13085" width="48.140625" style="31" bestFit="1" customWidth="1"/>
    <col min="13086" max="13086" width="30" style="31" bestFit="1" customWidth="1"/>
    <col min="13087" max="13087" width="41.140625" style="31" bestFit="1" customWidth="1"/>
    <col min="13088" max="13088" width="25.5703125" style="31" bestFit="1" customWidth="1"/>
    <col min="13089" max="13089" width="19.7109375" style="31" bestFit="1" customWidth="1"/>
    <col min="13090" max="13090" width="20" style="31" bestFit="1" customWidth="1"/>
    <col min="13091" max="13091" width="19.5703125" style="31" bestFit="1" customWidth="1"/>
    <col min="13092" max="13092" width="20.85546875" style="31" bestFit="1" customWidth="1"/>
    <col min="13093" max="13093" width="11.85546875" style="31" bestFit="1" customWidth="1"/>
    <col min="13094" max="13094" width="9.7109375" style="31" bestFit="1" customWidth="1"/>
    <col min="13095" max="13095" width="13" style="31" bestFit="1" customWidth="1"/>
    <col min="13096" max="13096" width="8.85546875" style="31" bestFit="1" customWidth="1"/>
    <col min="13097" max="13097" width="16.140625" style="31" bestFit="1" customWidth="1"/>
    <col min="13098" max="13098" width="18.85546875" style="31" bestFit="1" customWidth="1"/>
    <col min="13099" max="13099" width="27.28515625" style="31" bestFit="1" customWidth="1"/>
    <col min="13100" max="13100" width="25" style="31" bestFit="1" customWidth="1"/>
    <col min="13101" max="13328" width="9.140625" style="31"/>
    <col min="13329" max="13329" width="22.7109375" style="31" customWidth="1"/>
    <col min="13330" max="13330" width="9" style="31" customWidth="1"/>
    <col min="13331" max="13331" width="15.28515625" style="31" customWidth="1"/>
    <col min="13332" max="13332" width="16" style="31" bestFit="1" customWidth="1"/>
    <col min="13333" max="13333" width="15.85546875" style="31" bestFit="1" customWidth="1"/>
    <col min="13334" max="13334" width="19.7109375" style="31" bestFit="1" customWidth="1"/>
    <col min="13335" max="13335" width="33.28515625" style="31" bestFit="1" customWidth="1"/>
    <col min="13336" max="13336" width="28.7109375" style="31" bestFit="1" customWidth="1"/>
    <col min="13337" max="13337" width="46.85546875" style="31" bestFit="1" customWidth="1"/>
    <col min="13338" max="13338" width="26.42578125" style="31" bestFit="1" customWidth="1"/>
    <col min="13339" max="13339" width="38.5703125" style="31" bestFit="1" customWidth="1"/>
    <col min="13340" max="13340" width="29.28515625" style="31" bestFit="1" customWidth="1"/>
    <col min="13341" max="13341" width="48.140625" style="31" bestFit="1" customWidth="1"/>
    <col min="13342" max="13342" width="30" style="31" bestFit="1" customWidth="1"/>
    <col min="13343" max="13343" width="41.140625" style="31" bestFit="1" customWidth="1"/>
    <col min="13344" max="13344" width="25.5703125" style="31" bestFit="1" customWidth="1"/>
    <col min="13345" max="13345" width="19.7109375" style="31" bestFit="1" customWidth="1"/>
    <col min="13346" max="13346" width="20" style="31" bestFit="1" customWidth="1"/>
    <col min="13347" max="13347" width="19.5703125" style="31" bestFit="1" customWidth="1"/>
    <col min="13348" max="13348" width="20.85546875" style="31" bestFit="1" customWidth="1"/>
    <col min="13349" max="13349" width="11.85546875" style="31" bestFit="1" customWidth="1"/>
    <col min="13350" max="13350" width="9.7109375" style="31" bestFit="1" customWidth="1"/>
    <col min="13351" max="13351" width="13" style="31" bestFit="1" customWidth="1"/>
    <col min="13352" max="13352" width="8.85546875" style="31" bestFit="1" customWidth="1"/>
    <col min="13353" max="13353" width="16.140625" style="31" bestFit="1" customWidth="1"/>
    <col min="13354" max="13354" width="18.85546875" style="31" bestFit="1" customWidth="1"/>
    <col min="13355" max="13355" width="27.28515625" style="31" bestFit="1" customWidth="1"/>
    <col min="13356" max="13356" width="25" style="31" bestFit="1" customWidth="1"/>
    <col min="13357" max="13584" width="9.140625" style="31"/>
    <col min="13585" max="13585" width="22.7109375" style="31" customWidth="1"/>
    <col min="13586" max="13586" width="9" style="31" customWidth="1"/>
    <col min="13587" max="13587" width="15.28515625" style="31" customWidth="1"/>
    <col min="13588" max="13588" width="16" style="31" bestFit="1" customWidth="1"/>
    <col min="13589" max="13589" width="15.85546875" style="31" bestFit="1" customWidth="1"/>
    <col min="13590" max="13590" width="19.7109375" style="31" bestFit="1" customWidth="1"/>
    <col min="13591" max="13591" width="33.28515625" style="31" bestFit="1" customWidth="1"/>
    <col min="13592" max="13592" width="28.7109375" style="31" bestFit="1" customWidth="1"/>
    <col min="13593" max="13593" width="46.85546875" style="31" bestFit="1" customWidth="1"/>
    <col min="13594" max="13594" width="26.42578125" style="31" bestFit="1" customWidth="1"/>
    <col min="13595" max="13595" width="38.5703125" style="31" bestFit="1" customWidth="1"/>
    <col min="13596" max="13596" width="29.28515625" style="31" bestFit="1" customWidth="1"/>
    <col min="13597" max="13597" width="48.140625" style="31" bestFit="1" customWidth="1"/>
    <col min="13598" max="13598" width="30" style="31" bestFit="1" customWidth="1"/>
    <col min="13599" max="13599" width="41.140625" style="31" bestFit="1" customWidth="1"/>
    <col min="13600" max="13600" width="25.5703125" style="31" bestFit="1" customWidth="1"/>
    <col min="13601" max="13601" width="19.7109375" style="31" bestFit="1" customWidth="1"/>
    <col min="13602" max="13602" width="20" style="31" bestFit="1" customWidth="1"/>
    <col min="13603" max="13603" width="19.5703125" style="31" bestFit="1" customWidth="1"/>
    <col min="13604" max="13604" width="20.85546875" style="31" bestFit="1" customWidth="1"/>
    <col min="13605" max="13605" width="11.85546875" style="31" bestFit="1" customWidth="1"/>
    <col min="13606" max="13606" width="9.7109375" style="31" bestFit="1" customWidth="1"/>
    <col min="13607" max="13607" width="13" style="31" bestFit="1" customWidth="1"/>
    <col min="13608" max="13608" width="8.85546875" style="31" bestFit="1" customWidth="1"/>
    <col min="13609" max="13609" width="16.140625" style="31" bestFit="1" customWidth="1"/>
    <col min="13610" max="13610" width="18.85546875" style="31" bestFit="1" customWidth="1"/>
    <col min="13611" max="13611" width="27.28515625" style="31" bestFit="1" customWidth="1"/>
    <col min="13612" max="13612" width="25" style="31" bestFit="1" customWidth="1"/>
    <col min="13613" max="13840" width="9.140625" style="31"/>
    <col min="13841" max="13841" width="22.7109375" style="31" customWidth="1"/>
    <col min="13842" max="13842" width="9" style="31" customWidth="1"/>
    <col min="13843" max="13843" width="15.28515625" style="31" customWidth="1"/>
    <col min="13844" max="13844" width="16" style="31" bestFit="1" customWidth="1"/>
    <col min="13845" max="13845" width="15.85546875" style="31" bestFit="1" customWidth="1"/>
    <col min="13846" max="13846" width="19.7109375" style="31" bestFit="1" customWidth="1"/>
    <col min="13847" max="13847" width="33.28515625" style="31" bestFit="1" customWidth="1"/>
    <col min="13848" max="13848" width="28.7109375" style="31" bestFit="1" customWidth="1"/>
    <col min="13849" max="13849" width="46.85546875" style="31" bestFit="1" customWidth="1"/>
    <col min="13850" max="13850" width="26.42578125" style="31" bestFit="1" customWidth="1"/>
    <col min="13851" max="13851" width="38.5703125" style="31" bestFit="1" customWidth="1"/>
    <col min="13852" max="13852" width="29.28515625" style="31" bestFit="1" customWidth="1"/>
    <col min="13853" max="13853" width="48.140625" style="31" bestFit="1" customWidth="1"/>
    <col min="13854" max="13854" width="30" style="31" bestFit="1" customWidth="1"/>
    <col min="13855" max="13855" width="41.140625" style="31" bestFit="1" customWidth="1"/>
    <col min="13856" max="13856" width="25.5703125" style="31" bestFit="1" customWidth="1"/>
    <col min="13857" max="13857" width="19.7109375" style="31" bestFit="1" customWidth="1"/>
    <col min="13858" max="13858" width="20" style="31" bestFit="1" customWidth="1"/>
    <col min="13859" max="13859" width="19.5703125" style="31" bestFit="1" customWidth="1"/>
    <col min="13860" max="13860" width="20.85546875" style="31" bestFit="1" customWidth="1"/>
    <col min="13861" max="13861" width="11.85546875" style="31" bestFit="1" customWidth="1"/>
    <col min="13862" max="13862" width="9.7109375" style="31" bestFit="1" customWidth="1"/>
    <col min="13863" max="13863" width="13" style="31" bestFit="1" customWidth="1"/>
    <col min="13864" max="13864" width="8.85546875" style="31" bestFit="1" customWidth="1"/>
    <col min="13865" max="13865" width="16.140625" style="31" bestFit="1" customWidth="1"/>
    <col min="13866" max="13866" width="18.85546875" style="31" bestFit="1" customWidth="1"/>
    <col min="13867" max="13867" width="27.28515625" style="31" bestFit="1" customWidth="1"/>
    <col min="13868" max="13868" width="25" style="31" bestFit="1" customWidth="1"/>
    <col min="13869" max="14096" width="9.140625" style="31"/>
    <col min="14097" max="14097" width="22.7109375" style="31" customWidth="1"/>
    <col min="14098" max="14098" width="9" style="31" customWidth="1"/>
    <col min="14099" max="14099" width="15.28515625" style="31" customWidth="1"/>
    <col min="14100" max="14100" width="16" style="31" bestFit="1" customWidth="1"/>
    <col min="14101" max="14101" width="15.85546875" style="31" bestFit="1" customWidth="1"/>
    <col min="14102" max="14102" width="19.7109375" style="31" bestFit="1" customWidth="1"/>
    <col min="14103" max="14103" width="33.28515625" style="31" bestFit="1" customWidth="1"/>
    <col min="14104" max="14104" width="28.7109375" style="31" bestFit="1" customWidth="1"/>
    <col min="14105" max="14105" width="46.85546875" style="31" bestFit="1" customWidth="1"/>
    <col min="14106" max="14106" width="26.42578125" style="31" bestFit="1" customWidth="1"/>
    <col min="14107" max="14107" width="38.5703125" style="31" bestFit="1" customWidth="1"/>
    <col min="14108" max="14108" width="29.28515625" style="31" bestFit="1" customWidth="1"/>
    <col min="14109" max="14109" width="48.140625" style="31" bestFit="1" customWidth="1"/>
    <col min="14110" max="14110" width="30" style="31" bestFit="1" customWidth="1"/>
    <col min="14111" max="14111" width="41.140625" style="31" bestFit="1" customWidth="1"/>
    <col min="14112" max="14112" width="25.5703125" style="31" bestFit="1" customWidth="1"/>
    <col min="14113" max="14113" width="19.7109375" style="31" bestFit="1" customWidth="1"/>
    <col min="14114" max="14114" width="20" style="31" bestFit="1" customWidth="1"/>
    <col min="14115" max="14115" width="19.5703125" style="31" bestFit="1" customWidth="1"/>
    <col min="14116" max="14116" width="20.85546875" style="31" bestFit="1" customWidth="1"/>
    <col min="14117" max="14117" width="11.85546875" style="31" bestFit="1" customWidth="1"/>
    <col min="14118" max="14118" width="9.7109375" style="31" bestFit="1" customWidth="1"/>
    <col min="14119" max="14119" width="13" style="31" bestFit="1" customWidth="1"/>
    <col min="14120" max="14120" width="8.85546875" style="31" bestFit="1" customWidth="1"/>
    <col min="14121" max="14121" width="16.140625" style="31" bestFit="1" customWidth="1"/>
    <col min="14122" max="14122" width="18.85546875" style="31" bestFit="1" customWidth="1"/>
    <col min="14123" max="14123" width="27.28515625" style="31" bestFit="1" customWidth="1"/>
    <col min="14124" max="14124" width="25" style="31" bestFit="1" customWidth="1"/>
    <col min="14125" max="14352" width="9.140625" style="31"/>
    <col min="14353" max="14353" width="22.7109375" style="31" customWidth="1"/>
    <col min="14354" max="14354" width="9" style="31" customWidth="1"/>
    <col min="14355" max="14355" width="15.28515625" style="31" customWidth="1"/>
    <col min="14356" max="14356" width="16" style="31" bestFit="1" customWidth="1"/>
    <col min="14357" max="14357" width="15.85546875" style="31" bestFit="1" customWidth="1"/>
    <col min="14358" max="14358" width="19.7109375" style="31" bestFit="1" customWidth="1"/>
    <col min="14359" max="14359" width="33.28515625" style="31" bestFit="1" customWidth="1"/>
    <col min="14360" max="14360" width="28.7109375" style="31" bestFit="1" customWidth="1"/>
    <col min="14361" max="14361" width="46.85546875" style="31" bestFit="1" customWidth="1"/>
    <col min="14362" max="14362" width="26.42578125" style="31" bestFit="1" customWidth="1"/>
    <col min="14363" max="14363" width="38.5703125" style="31" bestFit="1" customWidth="1"/>
    <col min="14364" max="14364" width="29.28515625" style="31" bestFit="1" customWidth="1"/>
    <col min="14365" max="14365" width="48.140625" style="31" bestFit="1" customWidth="1"/>
    <col min="14366" max="14366" width="30" style="31" bestFit="1" customWidth="1"/>
    <col min="14367" max="14367" width="41.140625" style="31" bestFit="1" customWidth="1"/>
    <col min="14368" max="14368" width="25.5703125" style="31" bestFit="1" customWidth="1"/>
    <col min="14369" max="14369" width="19.7109375" style="31" bestFit="1" customWidth="1"/>
    <col min="14370" max="14370" width="20" style="31" bestFit="1" customWidth="1"/>
    <col min="14371" max="14371" width="19.5703125" style="31" bestFit="1" customWidth="1"/>
    <col min="14372" max="14372" width="20.85546875" style="31" bestFit="1" customWidth="1"/>
    <col min="14373" max="14373" width="11.85546875" style="31" bestFit="1" customWidth="1"/>
    <col min="14374" max="14374" width="9.7109375" style="31" bestFit="1" customWidth="1"/>
    <col min="14375" max="14375" width="13" style="31" bestFit="1" customWidth="1"/>
    <col min="14376" max="14376" width="8.85546875" style="31" bestFit="1" customWidth="1"/>
    <col min="14377" max="14377" width="16.140625" style="31" bestFit="1" customWidth="1"/>
    <col min="14378" max="14378" width="18.85546875" style="31" bestFit="1" customWidth="1"/>
    <col min="14379" max="14379" width="27.28515625" style="31" bestFit="1" customWidth="1"/>
    <col min="14380" max="14380" width="25" style="31" bestFit="1" customWidth="1"/>
    <col min="14381" max="14608" width="9.140625" style="31"/>
    <col min="14609" max="14609" width="22.7109375" style="31" customWidth="1"/>
    <col min="14610" max="14610" width="9" style="31" customWidth="1"/>
    <col min="14611" max="14611" width="15.28515625" style="31" customWidth="1"/>
    <col min="14612" max="14612" width="16" style="31" bestFit="1" customWidth="1"/>
    <col min="14613" max="14613" width="15.85546875" style="31" bestFit="1" customWidth="1"/>
    <col min="14614" max="14614" width="19.7109375" style="31" bestFit="1" customWidth="1"/>
    <col min="14615" max="14615" width="33.28515625" style="31" bestFit="1" customWidth="1"/>
    <col min="14616" max="14616" width="28.7109375" style="31" bestFit="1" customWidth="1"/>
    <col min="14617" max="14617" width="46.85546875" style="31" bestFit="1" customWidth="1"/>
    <col min="14618" max="14618" width="26.42578125" style="31" bestFit="1" customWidth="1"/>
    <col min="14619" max="14619" width="38.5703125" style="31" bestFit="1" customWidth="1"/>
    <col min="14620" max="14620" width="29.28515625" style="31" bestFit="1" customWidth="1"/>
    <col min="14621" max="14621" width="48.140625" style="31" bestFit="1" customWidth="1"/>
    <col min="14622" max="14622" width="30" style="31" bestFit="1" customWidth="1"/>
    <col min="14623" max="14623" width="41.140625" style="31" bestFit="1" customWidth="1"/>
    <col min="14624" max="14624" width="25.5703125" style="31" bestFit="1" customWidth="1"/>
    <col min="14625" max="14625" width="19.7109375" style="31" bestFit="1" customWidth="1"/>
    <col min="14626" max="14626" width="20" style="31" bestFit="1" customWidth="1"/>
    <col min="14627" max="14627" width="19.5703125" style="31" bestFit="1" customWidth="1"/>
    <col min="14628" max="14628" width="20.85546875" style="31" bestFit="1" customWidth="1"/>
    <col min="14629" max="14629" width="11.85546875" style="31" bestFit="1" customWidth="1"/>
    <col min="14630" max="14630" width="9.7109375" style="31" bestFit="1" customWidth="1"/>
    <col min="14631" max="14631" width="13" style="31" bestFit="1" customWidth="1"/>
    <col min="14632" max="14632" width="8.85546875" style="31" bestFit="1" customWidth="1"/>
    <col min="14633" max="14633" width="16.140625" style="31" bestFit="1" customWidth="1"/>
    <col min="14634" max="14634" width="18.85546875" style="31" bestFit="1" customWidth="1"/>
    <col min="14635" max="14635" width="27.28515625" style="31" bestFit="1" customWidth="1"/>
    <col min="14636" max="14636" width="25" style="31" bestFit="1" customWidth="1"/>
    <col min="14637" max="14864" width="9.140625" style="31"/>
    <col min="14865" max="14865" width="22.7109375" style="31" customWidth="1"/>
    <col min="14866" max="14866" width="9" style="31" customWidth="1"/>
    <col min="14867" max="14867" width="15.28515625" style="31" customWidth="1"/>
    <col min="14868" max="14868" width="16" style="31" bestFit="1" customWidth="1"/>
    <col min="14869" max="14869" width="15.85546875" style="31" bestFit="1" customWidth="1"/>
    <col min="14870" max="14870" width="19.7109375" style="31" bestFit="1" customWidth="1"/>
    <col min="14871" max="14871" width="33.28515625" style="31" bestFit="1" customWidth="1"/>
    <col min="14872" max="14872" width="28.7109375" style="31" bestFit="1" customWidth="1"/>
    <col min="14873" max="14873" width="46.85546875" style="31" bestFit="1" customWidth="1"/>
    <col min="14874" max="14874" width="26.42578125" style="31" bestFit="1" customWidth="1"/>
    <col min="14875" max="14875" width="38.5703125" style="31" bestFit="1" customWidth="1"/>
    <col min="14876" max="14876" width="29.28515625" style="31" bestFit="1" customWidth="1"/>
    <col min="14877" max="14877" width="48.140625" style="31" bestFit="1" customWidth="1"/>
    <col min="14878" max="14878" width="30" style="31" bestFit="1" customWidth="1"/>
    <col min="14879" max="14879" width="41.140625" style="31" bestFit="1" customWidth="1"/>
    <col min="14880" max="14880" width="25.5703125" style="31" bestFit="1" customWidth="1"/>
    <col min="14881" max="14881" width="19.7109375" style="31" bestFit="1" customWidth="1"/>
    <col min="14882" max="14882" width="20" style="31" bestFit="1" customWidth="1"/>
    <col min="14883" max="14883" width="19.5703125" style="31" bestFit="1" customWidth="1"/>
    <col min="14884" max="14884" width="20.85546875" style="31" bestFit="1" customWidth="1"/>
    <col min="14885" max="14885" width="11.85546875" style="31" bestFit="1" customWidth="1"/>
    <col min="14886" max="14886" width="9.7109375" style="31" bestFit="1" customWidth="1"/>
    <col min="14887" max="14887" width="13" style="31" bestFit="1" customWidth="1"/>
    <col min="14888" max="14888" width="8.85546875" style="31" bestFit="1" customWidth="1"/>
    <col min="14889" max="14889" width="16.140625" style="31" bestFit="1" customWidth="1"/>
    <col min="14890" max="14890" width="18.85546875" style="31" bestFit="1" customWidth="1"/>
    <col min="14891" max="14891" width="27.28515625" style="31" bestFit="1" customWidth="1"/>
    <col min="14892" max="14892" width="25" style="31" bestFit="1" customWidth="1"/>
    <col min="14893" max="15120" width="9.140625" style="31"/>
    <col min="15121" max="15121" width="22.7109375" style="31" customWidth="1"/>
    <col min="15122" max="15122" width="9" style="31" customWidth="1"/>
    <col min="15123" max="15123" width="15.28515625" style="31" customWidth="1"/>
    <col min="15124" max="15124" width="16" style="31" bestFit="1" customWidth="1"/>
    <col min="15125" max="15125" width="15.85546875" style="31" bestFit="1" customWidth="1"/>
    <col min="15126" max="15126" width="19.7109375" style="31" bestFit="1" customWidth="1"/>
    <col min="15127" max="15127" width="33.28515625" style="31" bestFit="1" customWidth="1"/>
    <col min="15128" max="15128" width="28.7109375" style="31" bestFit="1" customWidth="1"/>
    <col min="15129" max="15129" width="46.85546875" style="31" bestFit="1" customWidth="1"/>
    <col min="15130" max="15130" width="26.42578125" style="31" bestFit="1" customWidth="1"/>
    <col min="15131" max="15131" width="38.5703125" style="31" bestFit="1" customWidth="1"/>
    <col min="15132" max="15132" width="29.28515625" style="31" bestFit="1" customWidth="1"/>
    <col min="15133" max="15133" width="48.140625" style="31" bestFit="1" customWidth="1"/>
    <col min="15134" max="15134" width="30" style="31" bestFit="1" customWidth="1"/>
    <col min="15135" max="15135" width="41.140625" style="31" bestFit="1" customWidth="1"/>
    <col min="15136" max="15136" width="25.5703125" style="31" bestFit="1" customWidth="1"/>
    <col min="15137" max="15137" width="19.7109375" style="31" bestFit="1" customWidth="1"/>
    <col min="15138" max="15138" width="20" style="31" bestFit="1" customWidth="1"/>
    <col min="15139" max="15139" width="19.5703125" style="31" bestFit="1" customWidth="1"/>
    <col min="15140" max="15140" width="20.85546875" style="31" bestFit="1" customWidth="1"/>
    <col min="15141" max="15141" width="11.85546875" style="31" bestFit="1" customWidth="1"/>
    <col min="15142" max="15142" width="9.7109375" style="31" bestFit="1" customWidth="1"/>
    <col min="15143" max="15143" width="13" style="31" bestFit="1" customWidth="1"/>
    <col min="15144" max="15144" width="8.85546875" style="31" bestFit="1" customWidth="1"/>
    <col min="15145" max="15145" width="16.140625" style="31" bestFit="1" customWidth="1"/>
    <col min="15146" max="15146" width="18.85546875" style="31" bestFit="1" customWidth="1"/>
    <col min="15147" max="15147" width="27.28515625" style="31" bestFit="1" customWidth="1"/>
    <col min="15148" max="15148" width="25" style="31" bestFit="1" customWidth="1"/>
    <col min="15149" max="15376" width="9.140625" style="31"/>
    <col min="15377" max="15377" width="22.7109375" style="31" customWidth="1"/>
    <col min="15378" max="15378" width="9" style="31" customWidth="1"/>
    <col min="15379" max="15379" width="15.28515625" style="31" customWidth="1"/>
    <col min="15380" max="15380" width="16" style="31" bestFit="1" customWidth="1"/>
    <col min="15381" max="15381" width="15.85546875" style="31" bestFit="1" customWidth="1"/>
    <col min="15382" max="15382" width="19.7109375" style="31" bestFit="1" customWidth="1"/>
    <col min="15383" max="15383" width="33.28515625" style="31" bestFit="1" customWidth="1"/>
    <col min="15384" max="15384" width="28.7109375" style="31" bestFit="1" customWidth="1"/>
    <col min="15385" max="15385" width="46.85546875" style="31" bestFit="1" customWidth="1"/>
    <col min="15386" max="15386" width="26.42578125" style="31" bestFit="1" customWidth="1"/>
    <col min="15387" max="15387" width="38.5703125" style="31" bestFit="1" customWidth="1"/>
    <col min="15388" max="15388" width="29.28515625" style="31" bestFit="1" customWidth="1"/>
    <col min="15389" max="15389" width="48.140625" style="31" bestFit="1" customWidth="1"/>
    <col min="15390" max="15390" width="30" style="31" bestFit="1" customWidth="1"/>
    <col min="15391" max="15391" width="41.140625" style="31" bestFit="1" customWidth="1"/>
    <col min="15392" max="15392" width="25.5703125" style="31" bestFit="1" customWidth="1"/>
    <col min="15393" max="15393" width="19.7109375" style="31" bestFit="1" customWidth="1"/>
    <col min="15394" max="15394" width="20" style="31" bestFit="1" customWidth="1"/>
    <col min="15395" max="15395" width="19.5703125" style="31" bestFit="1" customWidth="1"/>
    <col min="15396" max="15396" width="20.85546875" style="31" bestFit="1" customWidth="1"/>
    <col min="15397" max="15397" width="11.85546875" style="31" bestFit="1" customWidth="1"/>
    <col min="15398" max="15398" width="9.7109375" style="31" bestFit="1" customWidth="1"/>
    <col min="15399" max="15399" width="13" style="31" bestFit="1" customWidth="1"/>
    <col min="15400" max="15400" width="8.85546875" style="31" bestFit="1" customWidth="1"/>
    <col min="15401" max="15401" width="16.140625" style="31" bestFit="1" customWidth="1"/>
    <col min="15402" max="15402" width="18.85546875" style="31" bestFit="1" customWidth="1"/>
    <col min="15403" max="15403" width="27.28515625" style="31" bestFit="1" customWidth="1"/>
    <col min="15404" max="15404" width="25" style="31" bestFit="1" customWidth="1"/>
    <col min="15405" max="15632" width="9.140625" style="31"/>
    <col min="15633" max="15633" width="22.7109375" style="31" customWidth="1"/>
    <col min="15634" max="15634" width="9" style="31" customWidth="1"/>
    <col min="15635" max="15635" width="15.28515625" style="31" customWidth="1"/>
    <col min="15636" max="15636" width="16" style="31" bestFit="1" customWidth="1"/>
    <col min="15637" max="15637" width="15.85546875" style="31" bestFit="1" customWidth="1"/>
    <col min="15638" max="15638" width="19.7109375" style="31" bestFit="1" customWidth="1"/>
    <col min="15639" max="15639" width="33.28515625" style="31" bestFit="1" customWidth="1"/>
    <col min="15640" max="15640" width="28.7109375" style="31" bestFit="1" customWidth="1"/>
    <col min="15641" max="15641" width="46.85546875" style="31" bestFit="1" customWidth="1"/>
    <col min="15642" max="15642" width="26.42578125" style="31" bestFit="1" customWidth="1"/>
    <col min="15643" max="15643" width="38.5703125" style="31" bestFit="1" customWidth="1"/>
    <col min="15644" max="15644" width="29.28515625" style="31" bestFit="1" customWidth="1"/>
    <col min="15645" max="15645" width="48.140625" style="31" bestFit="1" customWidth="1"/>
    <col min="15646" max="15646" width="30" style="31" bestFit="1" customWidth="1"/>
    <col min="15647" max="15647" width="41.140625" style="31" bestFit="1" customWidth="1"/>
    <col min="15648" max="15648" width="25.5703125" style="31" bestFit="1" customWidth="1"/>
    <col min="15649" max="15649" width="19.7109375" style="31" bestFit="1" customWidth="1"/>
    <col min="15650" max="15650" width="20" style="31" bestFit="1" customWidth="1"/>
    <col min="15651" max="15651" width="19.5703125" style="31" bestFit="1" customWidth="1"/>
    <col min="15652" max="15652" width="20.85546875" style="31" bestFit="1" customWidth="1"/>
    <col min="15653" max="15653" width="11.85546875" style="31" bestFit="1" customWidth="1"/>
    <col min="15654" max="15654" width="9.7109375" style="31" bestFit="1" customWidth="1"/>
    <col min="15655" max="15655" width="13" style="31" bestFit="1" customWidth="1"/>
    <col min="15656" max="15656" width="8.85546875" style="31" bestFit="1" customWidth="1"/>
    <col min="15657" max="15657" width="16.140625" style="31" bestFit="1" customWidth="1"/>
    <col min="15658" max="15658" width="18.85546875" style="31" bestFit="1" customWidth="1"/>
    <col min="15659" max="15659" width="27.28515625" style="31" bestFit="1" customWidth="1"/>
    <col min="15660" max="15660" width="25" style="31" bestFit="1" customWidth="1"/>
    <col min="15661" max="15888" width="9.140625" style="31"/>
    <col min="15889" max="15889" width="22.7109375" style="31" customWidth="1"/>
    <col min="15890" max="15890" width="9" style="31" customWidth="1"/>
    <col min="15891" max="15891" width="15.28515625" style="31" customWidth="1"/>
    <col min="15892" max="15892" width="16" style="31" bestFit="1" customWidth="1"/>
    <col min="15893" max="15893" width="15.85546875" style="31" bestFit="1" customWidth="1"/>
    <col min="15894" max="15894" width="19.7109375" style="31" bestFit="1" customWidth="1"/>
    <col min="15895" max="15895" width="33.28515625" style="31" bestFit="1" customWidth="1"/>
    <col min="15896" max="15896" width="28.7109375" style="31" bestFit="1" customWidth="1"/>
    <col min="15897" max="15897" width="46.85546875" style="31" bestFit="1" customWidth="1"/>
    <col min="15898" max="15898" width="26.42578125" style="31" bestFit="1" customWidth="1"/>
    <col min="15899" max="15899" width="38.5703125" style="31" bestFit="1" customWidth="1"/>
    <col min="15900" max="15900" width="29.28515625" style="31" bestFit="1" customWidth="1"/>
    <col min="15901" max="15901" width="48.140625" style="31" bestFit="1" customWidth="1"/>
    <col min="15902" max="15902" width="30" style="31" bestFit="1" customWidth="1"/>
    <col min="15903" max="15903" width="41.140625" style="31" bestFit="1" customWidth="1"/>
    <col min="15904" max="15904" width="25.5703125" style="31" bestFit="1" customWidth="1"/>
    <col min="15905" max="15905" width="19.7109375" style="31" bestFit="1" customWidth="1"/>
    <col min="15906" max="15906" width="20" style="31" bestFit="1" customWidth="1"/>
    <col min="15907" max="15907" width="19.5703125" style="31" bestFit="1" customWidth="1"/>
    <col min="15908" max="15908" width="20.85546875" style="31" bestFit="1" customWidth="1"/>
    <col min="15909" max="15909" width="11.85546875" style="31" bestFit="1" customWidth="1"/>
    <col min="15910" max="15910" width="9.7109375" style="31" bestFit="1" customWidth="1"/>
    <col min="15911" max="15911" width="13" style="31" bestFit="1" customWidth="1"/>
    <col min="15912" max="15912" width="8.85546875" style="31" bestFit="1" customWidth="1"/>
    <col min="15913" max="15913" width="16.140625" style="31" bestFit="1" customWidth="1"/>
    <col min="15914" max="15914" width="18.85546875" style="31" bestFit="1" customWidth="1"/>
    <col min="15915" max="15915" width="27.28515625" style="31" bestFit="1" customWidth="1"/>
    <col min="15916" max="15916" width="25" style="31" bestFit="1" customWidth="1"/>
    <col min="15917" max="16144" width="9.140625" style="31"/>
    <col min="16145" max="16145" width="22.7109375" style="31" customWidth="1"/>
    <col min="16146" max="16146" width="9" style="31" customWidth="1"/>
    <col min="16147" max="16147" width="15.28515625" style="31" customWidth="1"/>
    <col min="16148" max="16148" width="16" style="31" bestFit="1" customWidth="1"/>
    <col min="16149" max="16149" width="15.85546875" style="31" bestFit="1" customWidth="1"/>
    <col min="16150" max="16150" width="19.7109375" style="31" bestFit="1" customWidth="1"/>
    <col min="16151" max="16151" width="33.28515625" style="31" bestFit="1" customWidth="1"/>
    <col min="16152" max="16152" width="28.7109375" style="31" bestFit="1" customWidth="1"/>
    <col min="16153" max="16153" width="46.85546875" style="31" bestFit="1" customWidth="1"/>
    <col min="16154" max="16154" width="26.42578125" style="31" bestFit="1" customWidth="1"/>
    <col min="16155" max="16155" width="38.5703125" style="31" bestFit="1" customWidth="1"/>
    <col min="16156" max="16156" width="29.28515625" style="31" bestFit="1" customWidth="1"/>
    <col min="16157" max="16157" width="48.140625" style="31" bestFit="1" customWidth="1"/>
    <col min="16158" max="16158" width="30" style="31" bestFit="1" customWidth="1"/>
    <col min="16159" max="16159" width="41.140625" style="31" bestFit="1" customWidth="1"/>
    <col min="16160" max="16160" width="25.5703125" style="31" bestFit="1" customWidth="1"/>
    <col min="16161" max="16161" width="19.7109375" style="31" bestFit="1" customWidth="1"/>
    <col min="16162" max="16162" width="20" style="31" bestFit="1" customWidth="1"/>
    <col min="16163" max="16163" width="19.5703125" style="31" bestFit="1" customWidth="1"/>
    <col min="16164" max="16164" width="20.85546875" style="31" bestFit="1" customWidth="1"/>
    <col min="16165" max="16165" width="11.85546875" style="31" bestFit="1" customWidth="1"/>
    <col min="16166" max="16166" width="9.7109375" style="31" bestFit="1" customWidth="1"/>
    <col min="16167" max="16167" width="13" style="31" bestFit="1" customWidth="1"/>
    <col min="16168" max="16168" width="8.85546875" style="31" bestFit="1" customWidth="1"/>
    <col min="16169" max="16169" width="16.140625" style="31" bestFit="1" customWidth="1"/>
    <col min="16170" max="16170" width="18.85546875" style="31" bestFit="1" customWidth="1"/>
    <col min="16171" max="16171" width="27.28515625" style="31" bestFit="1" customWidth="1"/>
    <col min="16172" max="16172" width="25" style="31" bestFit="1" customWidth="1"/>
    <col min="16173" max="16384" width="9.140625" style="31"/>
  </cols>
  <sheetData>
    <row r="1" spans="1:44" s="25" customFormat="1" x14ac:dyDescent="0.25">
      <c r="A1" s="29" t="s">
        <v>249</v>
      </c>
      <c r="B1" s="27"/>
      <c r="D1" s="28"/>
      <c r="E1" s="28"/>
      <c r="F1" s="26"/>
      <c r="G1" s="26"/>
      <c r="H1" s="26"/>
      <c r="I1" s="26"/>
      <c r="J1" s="26"/>
    </row>
    <row r="2" spans="1:44" s="25" customFormat="1" x14ac:dyDescent="0.25">
      <c r="A2" s="30" t="s">
        <v>250</v>
      </c>
      <c r="E2" s="32"/>
      <c r="F2" s="26"/>
      <c r="G2" s="32" t="s">
        <v>0</v>
      </c>
      <c r="H2" s="26"/>
      <c r="I2" s="26"/>
      <c r="J2" s="26"/>
    </row>
    <row r="3" spans="1:44" s="25" customFormat="1" x14ac:dyDescent="0.25">
      <c r="B3" s="27"/>
      <c r="D3" s="28"/>
      <c r="E3" s="28"/>
      <c r="F3" s="26"/>
      <c r="G3" s="26"/>
      <c r="H3" s="26"/>
      <c r="I3" s="26"/>
      <c r="J3" s="26"/>
      <c r="AC3" s="33"/>
      <c r="AD3" s="33"/>
      <c r="AE3" s="33"/>
      <c r="AF3" s="33"/>
      <c r="AG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44" s="25" customFormat="1" x14ac:dyDescent="0.25">
      <c r="A4" s="34" t="s">
        <v>2</v>
      </c>
      <c r="B4" s="34" t="s">
        <v>3</v>
      </c>
      <c r="C4" s="35" t="s">
        <v>4</v>
      </c>
      <c r="D4" s="34" t="s">
        <v>5</v>
      </c>
      <c r="E4" s="36" t="s">
        <v>6</v>
      </c>
      <c r="F4" s="37" t="s">
        <v>7</v>
      </c>
      <c r="G4" s="37" t="s">
        <v>8</v>
      </c>
      <c r="H4" s="37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4" t="s">
        <v>19</v>
      </c>
      <c r="S4" s="34" t="s">
        <v>20</v>
      </c>
      <c r="T4" s="34" t="s">
        <v>21</v>
      </c>
      <c r="U4" s="34" t="s">
        <v>22</v>
      </c>
      <c r="V4" s="34" t="s">
        <v>23</v>
      </c>
      <c r="W4" s="34" t="s">
        <v>24</v>
      </c>
      <c r="X4" s="34" t="s">
        <v>25</v>
      </c>
      <c r="Y4" s="34" t="s">
        <v>26</v>
      </c>
      <c r="Z4" s="34" t="s">
        <v>27</v>
      </c>
      <c r="AA4" s="34" t="s">
        <v>28</v>
      </c>
      <c r="AB4" s="34" t="s">
        <v>29</v>
      </c>
      <c r="AC4" s="33" t="s">
        <v>258</v>
      </c>
      <c r="AD4" s="33" t="s">
        <v>276</v>
      </c>
      <c r="AE4" s="33" t="s">
        <v>277</v>
      </c>
      <c r="AF4" s="33" t="s">
        <v>278</v>
      </c>
      <c r="AG4" s="33" t="s">
        <v>279</v>
      </c>
      <c r="AH4" s="33" t="s">
        <v>280</v>
      </c>
      <c r="AI4" s="33" t="s">
        <v>281</v>
      </c>
      <c r="AJ4" s="33" t="s">
        <v>282</v>
      </c>
      <c r="AK4" s="33" t="s">
        <v>283</v>
      </c>
      <c r="AL4" s="33" t="s">
        <v>284</v>
      </c>
      <c r="AM4" s="33" t="s">
        <v>285</v>
      </c>
      <c r="AN4" s="33" t="s">
        <v>286</v>
      </c>
      <c r="AO4" s="33" t="s">
        <v>287</v>
      </c>
      <c r="AP4" s="33" t="s">
        <v>288</v>
      </c>
      <c r="AQ4" s="33" t="s">
        <v>289</v>
      </c>
      <c r="AR4" s="33" t="s">
        <v>290</v>
      </c>
    </row>
    <row r="5" spans="1:44" s="25" customFormat="1" x14ac:dyDescent="0.25">
      <c r="A5" s="34"/>
      <c r="B5" s="34"/>
      <c r="C5" s="35"/>
      <c r="D5" s="34"/>
      <c r="E5" s="36"/>
      <c r="F5" s="37"/>
      <c r="G5" s="37"/>
      <c r="H5" s="37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3"/>
    </row>
    <row r="6" spans="1:44" s="25" customFormat="1" x14ac:dyDescent="0.25">
      <c r="D6" s="28"/>
      <c r="E6" s="28"/>
      <c r="J6" s="66" t="s">
        <v>292</v>
      </c>
      <c r="K6" s="67"/>
      <c r="L6" s="67"/>
      <c r="M6" s="67"/>
      <c r="N6" s="67"/>
      <c r="O6" s="67"/>
      <c r="P6" s="67"/>
      <c r="Q6" s="67"/>
      <c r="R6" s="68"/>
      <c r="S6" s="63" t="s">
        <v>291</v>
      </c>
      <c r="T6" s="64"/>
      <c r="U6" s="64"/>
      <c r="V6" s="64"/>
      <c r="W6" s="64"/>
      <c r="X6" s="64"/>
      <c r="Y6" s="64"/>
      <c r="Z6" s="64"/>
      <c r="AA6" s="64"/>
      <c r="AB6" s="65"/>
      <c r="AD6" s="57" t="s">
        <v>259</v>
      </c>
      <c r="AE6" s="58"/>
      <c r="AF6" s="58"/>
      <c r="AG6" s="58"/>
      <c r="AH6" s="59"/>
      <c r="AI6" s="60" t="s">
        <v>266</v>
      </c>
      <c r="AJ6" s="61"/>
      <c r="AK6" s="61"/>
      <c r="AL6" s="61"/>
      <c r="AM6" s="61"/>
      <c r="AN6" s="61"/>
      <c r="AO6" s="61"/>
      <c r="AP6" s="61"/>
      <c r="AQ6" s="62"/>
    </row>
    <row r="7" spans="1:44" x14ac:dyDescent="0.25">
      <c r="A7" s="23" t="s">
        <v>31</v>
      </c>
      <c r="B7" s="23" t="s">
        <v>32</v>
      </c>
      <c r="C7" s="23" t="s">
        <v>33</v>
      </c>
      <c r="D7" s="23" t="s">
        <v>256</v>
      </c>
      <c r="E7" s="22" t="s">
        <v>257</v>
      </c>
      <c r="F7" s="23" t="s">
        <v>251</v>
      </c>
      <c r="G7" s="23" t="s">
        <v>34</v>
      </c>
      <c r="H7" s="23" t="s">
        <v>252</v>
      </c>
      <c r="I7" s="23" t="s">
        <v>253</v>
      </c>
      <c r="J7" s="21" t="s">
        <v>35</v>
      </c>
      <c r="K7" s="21" t="s">
        <v>309</v>
      </c>
      <c r="L7" s="21" t="s">
        <v>36</v>
      </c>
      <c r="M7" s="21" t="s">
        <v>37</v>
      </c>
      <c r="N7" s="21" t="s">
        <v>254</v>
      </c>
      <c r="O7" s="21" t="s">
        <v>38</v>
      </c>
      <c r="P7" s="21" t="s">
        <v>39</v>
      </c>
      <c r="Q7" s="21" t="s">
        <v>40</v>
      </c>
      <c r="R7" s="21" t="s">
        <v>41</v>
      </c>
      <c r="S7" s="38" t="s">
        <v>42</v>
      </c>
      <c r="T7" s="38" t="s">
        <v>43</v>
      </c>
      <c r="U7" s="38" t="s">
        <v>44</v>
      </c>
      <c r="V7" s="38" t="s">
        <v>45</v>
      </c>
      <c r="W7" s="38" t="s">
        <v>46</v>
      </c>
      <c r="X7" s="38" t="s">
        <v>47</v>
      </c>
      <c r="Y7" s="38" t="s">
        <v>48</v>
      </c>
      <c r="Z7" s="38" t="s">
        <v>255</v>
      </c>
      <c r="AA7" s="38" t="s">
        <v>49</v>
      </c>
      <c r="AB7" s="38" t="s">
        <v>50</v>
      </c>
      <c r="AC7" s="23" t="s">
        <v>260</v>
      </c>
      <c r="AD7" s="39" t="s">
        <v>261</v>
      </c>
      <c r="AE7" s="39" t="s">
        <v>262</v>
      </c>
      <c r="AF7" s="39" t="s">
        <v>263</v>
      </c>
      <c r="AG7" s="39" t="s">
        <v>264</v>
      </c>
      <c r="AH7" s="39" t="s">
        <v>265</v>
      </c>
      <c r="AI7" s="40" t="s">
        <v>267</v>
      </c>
      <c r="AJ7" s="40" t="s">
        <v>268</v>
      </c>
      <c r="AK7" s="40" t="s">
        <v>269</v>
      </c>
      <c r="AL7" s="40" t="s">
        <v>270</v>
      </c>
      <c r="AM7" s="40" t="s">
        <v>271</v>
      </c>
      <c r="AN7" s="40" t="s">
        <v>272</v>
      </c>
      <c r="AO7" s="40" t="s">
        <v>273</v>
      </c>
      <c r="AP7" s="40" t="s">
        <v>274</v>
      </c>
      <c r="AQ7" s="40" t="s">
        <v>275</v>
      </c>
      <c r="AR7" s="41" t="s">
        <v>51</v>
      </c>
    </row>
    <row r="8" spans="1:44" x14ac:dyDescent="0.25">
      <c r="A8" s="42"/>
      <c r="B8" s="42"/>
      <c r="C8" s="42"/>
      <c r="D8" s="42"/>
      <c r="E8" s="47" t="str">
        <f>IF(ISBLANK(Siirto!$D8),"",(VLOOKUP(D8,Luokittelut!$C$7:$E$107,3,FALSE)))</f>
        <v/>
      </c>
      <c r="F8" s="43"/>
      <c r="G8" s="43"/>
      <c r="H8" s="42"/>
      <c r="I8" s="42"/>
      <c r="J8" s="42"/>
      <c r="K8" s="42"/>
      <c r="L8" s="42"/>
      <c r="M8" s="42"/>
      <c r="N8" s="45" t="str">
        <f t="shared" ref="N8:N72" si="0">IF(J8&gt;0,J8-L8,"")</f>
        <v/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4"/>
      <c r="AA8" s="42"/>
      <c r="AB8" s="42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2"/>
    </row>
    <row r="9" spans="1:44" x14ac:dyDescent="0.25">
      <c r="A9" s="15"/>
      <c r="B9" s="15"/>
      <c r="C9" s="15"/>
      <c r="D9" s="15"/>
      <c r="E9" s="47" t="str">
        <f>IF(ISBLANK(Siirto!$D9),"",(VLOOKUP(D9,Luokittelut!$C$7:$E$107,3,FALSE)))</f>
        <v/>
      </c>
      <c r="F9" s="16"/>
      <c r="G9" s="16"/>
      <c r="H9" s="15"/>
      <c r="I9" s="15"/>
      <c r="J9" s="15"/>
      <c r="K9" s="15"/>
      <c r="L9" s="15"/>
      <c r="M9" s="15"/>
      <c r="N9" s="45" t="str">
        <f t="shared" si="0"/>
        <v/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4"/>
      <c r="AA9" s="15"/>
      <c r="AB9" s="15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15"/>
    </row>
    <row r="10" spans="1:44" x14ac:dyDescent="0.25">
      <c r="A10" s="13"/>
      <c r="B10" s="13"/>
      <c r="C10" s="13"/>
      <c r="D10" s="13"/>
      <c r="E10" s="47" t="str">
        <f>IF(ISBLANK(Siirto!$D10),"",(VLOOKUP(D10,Luokittelut!$C$7:$E$107,3,FALSE)))</f>
        <v/>
      </c>
      <c r="F10" s="14"/>
      <c r="G10" s="14"/>
      <c r="H10" s="13"/>
      <c r="I10" s="13"/>
      <c r="J10" s="13"/>
      <c r="K10" s="13"/>
      <c r="L10" s="13"/>
      <c r="M10" s="13"/>
      <c r="N10" s="45" t="str">
        <f t="shared" si="0"/>
        <v/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8"/>
      <c r="AA10" s="13"/>
      <c r="AB10" s="13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3"/>
    </row>
    <row r="11" spans="1:44" x14ac:dyDescent="0.25">
      <c r="A11" s="15"/>
      <c r="B11" s="15"/>
      <c r="C11" s="15"/>
      <c r="D11" s="15"/>
      <c r="E11" s="47" t="str">
        <f>IF(ISBLANK(Siirto!$D11),"",(VLOOKUP(D11,Luokittelut!$C$7:$E$107,3,FALSE)))</f>
        <v/>
      </c>
      <c r="F11" s="16"/>
      <c r="G11" s="16"/>
      <c r="H11" s="15"/>
      <c r="I11" s="15"/>
      <c r="J11" s="15"/>
      <c r="K11" s="15"/>
      <c r="L11" s="15"/>
      <c r="M11" s="15"/>
      <c r="N11" s="45" t="str">
        <f t="shared" si="0"/>
        <v/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4"/>
      <c r="AA11" s="15"/>
      <c r="AB11" s="15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15"/>
    </row>
    <row r="12" spans="1:44" x14ac:dyDescent="0.25">
      <c r="A12" s="13"/>
      <c r="B12" s="13"/>
      <c r="C12" s="13"/>
      <c r="D12" s="13"/>
      <c r="E12" s="47" t="str">
        <f>IF(ISBLANK(Siirto!$D12),"",(VLOOKUP(D12,Luokittelut!$C$7:$E$107,3,FALSE)))</f>
        <v/>
      </c>
      <c r="F12" s="14"/>
      <c r="G12" s="14"/>
      <c r="H12" s="13"/>
      <c r="I12" s="13"/>
      <c r="J12" s="13"/>
      <c r="K12" s="13"/>
      <c r="L12" s="13"/>
      <c r="M12" s="13"/>
      <c r="N12" s="45" t="str">
        <f t="shared" si="0"/>
        <v/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8"/>
      <c r="AA12" s="13"/>
      <c r="AB12" s="13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3"/>
    </row>
    <row r="13" spans="1:44" x14ac:dyDescent="0.25">
      <c r="A13" s="15"/>
      <c r="B13" s="15"/>
      <c r="C13" s="15"/>
      <c r="D13" s="15"/>
      <c r="E13" s="47" t="str">
        <f>IF(ISBLANK(Siirto!$D13),"",(VLOOKUP(D13,Luokittelut!$C$7:$E$107,3,FALSE)))</f>
        <v/>
      </c>
      <c r="F13" s="16"/>
      <c r="G13" s="16"/>
      <c r="H13" s="15"/>
      <c r="I13" s="15"/>
      <c r="J13" s="15"/>
      <c r="K13" s="15"/>
      <c r="L13" s="15"/>
      <c r="M13" s="15"/>
      <c r="N13" s="45" t="str">
        <f t="shared" si="0"/>
        <v/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4"/>
      <c r="AA13" s="15"/>
      <c r="AB13" s="15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15"/>
    </row>
    <row r="14" spans="1:44" x14ac:dyDescent="0.25">
      <c r="A14" s="13"/>
      <c r="B14" s="13"/>
      <c r="C14" s="13"/>
      <c r="D14" s="13"/>
      <c r="E14" s="47" t="str">
        <f>IF(ISBLANK(Siirto!$D14),"",(VLOOKUP(D14,Luokittelut!$C$7:$E$107,3,FALSE)))</f>
        <v/>
      </c>
      <c r="F14" s="14"/>
      <c r="G14" s="14"/>
      <c r="H14" s="13"/>
      <c r="I14" s="13"/>
      <c r="J14" s="13"/>
      <c r="K14" s="13"/>
      <c r="L14" s="13"/>
      <c r="M14" s="13"/>
      <c r="N14" s="45" t="str">
        <f t="shared" si="0"/>
        <v/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8"/>
      <c r="AA14" s="13"/>
      <c r="AB14" s="13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3"/>
    </row>
    <row r="15" spans="1:44" x14ac:dyDescent="0.25">
      <c r="A15" s="15"/>
      <c r="B15" s="15"/>
      <c r="C15" s="15"/>
      <c r="D15" s="15"/>
      <c r="E15" s="47" t="str">
        <f>IF(ISBLANK(Siirto!$D15),"",(VLOOKUP(D15,Luokittelut!$C$7:$E$107,3,FALSE)))</f>
        <v/>
      </c>
      <c r="F15" s="16"/>
      <c r="G15" s="16"/>
      <c r="H15" s="15"/>
      <c r="I15" s="15"/>
      <c r="J15" s="15"/>
      <c r="K15" s="15"/>
      <c r="L15" s="15"/>
      <c r="M15" s="15"/>
      <c r="N15" s="45" t="str">
        <f t="shared" si="0"/>
        <v/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4"/>
      <c r="AA15" s="15"/>
      <c r="AB15" s="15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15"/>
    </row>
    <row r="16" spans="1:44" x14ac:dyDescent="0.25">
      <c r="A16" s="13"/>
      <c r="B16" s="13"/>
      <c r="C16" s="13"/>
      <c r="D16" s="13"/>
      <c r="E16" s="47" t="str">
        <f>IF(ISBLANK(Siirto!$D16),"",(VLOOKUP(D16,Luokittelut!$C$7:$E$107,3,FALSE)))</f>
        <v/>
      </c>
      <c r="F16" s="14"/>
      <c r="G16" s="14"/>
      <c r="H16" s="13"/>
      <c r="I16" s="13"/>
      <c r="J16" s="13"/>
      <c r="K16" s="13"/>
      <c r="L16" s="13"/>
      <c r="M16" s="13"/>
      <c r="N16" s="45" t="str">
        <f t="shared" si="0"/>
        <v/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8"/>
      <c r="AA16" s="13"/>
      <c r="AB16" s="13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3"/>
    </row>
    <row r="17" spans="1:44" x14ac:dyDescent="0.25">
      <c r="A17" s="15"/>
      <c r="B17" s="15"/>
      <c r="C17" s="15"/>
      <c r="D17" s="15"/>
      <c r="E17" s="47" t="str">
        <f>IF(ISBLANK(Siirto!$D17),"",(VLOOKUP(D17,Luokittelut!$C$7:$E$107,3,FALSE)))</f>
        <v/>
      </c>
      <c r="F17" s="16"/>
      <c r="G17" s="16"/>
      <c r="H17" s="15"/>
      <c r="I17" s="15"/>
      <c r="J17" s="15"/>
      <c r="K17" s="15"/>
      <c r="L17" s="15"/>
      <c r="M17" s="15"/>
      <c r="N17" s="45" t="str">
        <f t="shared" si="0"/>
        <v/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4"/>
      <c r="AA17" s="15"/>
      <c r="AB17" s="15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15"/>
    </row>
    <row r="18" spans="1:44" x14ac:dyDescent="0.25">
      <c r="A18" s="13"/>
      <c r="B18" s="13"/>
      <c r="C18" s="13"/>
      <c r="D18" s="13"/>
      <c r="E18" s="47" t="str">
        <f>IF(ISBLANK(Siirto!$D18),"",(VLOOKUP(D18,Luokittelut!$C$7:$E$107,3,FALSE)))</f>
        <v/>
      </c>
      <c r="F18" s="14"/>
      <c r="G18" s="14"/>
      <c r="H18" s="13"/>
      <c r="I18" s="13"/>
      <c r="J18" s="13"/>
      <c r="K18" s="13"/>
      <c r="L18" s="13"/>
      <c r="M18" s="13"/>
      <c r="N18" s="45" t="str">
        <f t="shared" si="0"/>
        <v/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8"/>
      <c r="AA18" s="13"/>
      <c r="AB18" s="13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3"/>
    </row>
    <row r="19" spans="1:44" x14ac:dyDescent="0.25">
      <c r="A19" s="15"/>
      <c r="B19" s="15"/>
      <c r="C19" s="15"/>
      <c r="D19" s="15"/>
      <c r="E19" s="47" t="str">
        <f>IF(ISBLANK(Siirto!$D19),"",(VLOOKUP(D19,Luokittelut!$C$7:$E$107,3,FALSE)))</f>
        <v/>
      </c>
      <c r="F19" s="16"/>
      <c r="G19" s="16"/>
      <c r="H19" s="15"/>
      <c r="I19" s="15"/>
      <c r="J19" s="15"/>
      <c r="K19" s="15"/>
      <c r="L19" s="15"/>
      <c r="M19" s="15"/>
      <c r="N19" s="45" t="str">
        <f t="shared" si="0"/>
        <v/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5"/>
      <c r="AB19" s="15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15"/>
    </row>
    <row r="20" spans="1:44" x14ac:dyDescent="0.25">
      <c r="A20" s="13"/>
      <c r="B20" s="13"/>
      <c r="C20" s="13"/>
      <c r="D20" s="13"/>
      <c r="E20" s="47" t="str">
        <f>IF(ISBLANK(Siirto!$D20),"",(VLOOKUP(D20,Luokittelut!$C$7:$E$107,3,FALSE)))</f>
        <v/>
      </c>
      <c r="F20" s="14"/>
      <c r="G20" s="14"/>
      <c r="H20" s="13"/>
      <c r="I20" s="13"/>
      <c r="J20" s="13"/>
      <c r="K20" s="13"/>
      <c r="L20" s="13"/>
      <c r="M20" s="13"/>
      <c r="N20" s="45" t="str">
        <f t="shared" si="0"/>
        <v/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8"/>
      <c r="AA20" s="13"/>
      <c r="AB20" s="13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3"/>
    </row>
    <row r="21" spans="1:44" x14ac:dyDescent="0.25">
      <c r="A21" s="15"/>
      <c r="B21" s="15"/>
      <c r="C21" s="15"/>
      <c r="D21" s="15"/>
      <c r="E21" s="47" t="str">
        <f>IF(ISBLANK(Siirto!$D21),"",(VLOOKUP(D21,Luokittelut!$C$7:$E$107,3,FALSE)))</f>
        <v/>
      </c>
      <c r="F21" s="16"/>
      <c r="G21" s="16"/>
      <c r="H21" s="15"/>
      <c r="I21" s="15"/>
      <c r="J21" s="15"/>
      <c r="K21" s="15"/>
      <c r="L21" s="15"/>
      <c r="M21" s="15"/>
      <c r="N21" s="45" t="str">
        <f t="shared" si="0"/>
        <v/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4"/>
      <c r="AA21" s="15"/>
      <c r="AB21" s="1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15"/>
    </row>
    <row r="22" spans="1:44" x14ac:dyDescent="0.25">
      <c r="A22" s="13"/>
      <c r="B22" s="13"/>
      <c r="C22" s="13"/>
      <c r="D22" s="13"/>
      <c r="E22" s="47" t="str">
        <f>IF(ISBLANK(Siirto!$D22),"",(VLOOKUP(D22,Luokittelut!$C$7:$E$107,3,FALSE)))</f>
        <v/>
      </c>
      <c r="F22" s="14"/>
      <c r="G22" s="14"/>
      <c r="H22" s="13"/>
      <c r="I22" s="13"/>
      <c r="J22" s="13"/>
      <c r="K22" s="13"/>
      <c r="L22" s="13"/>
      <c r="M22" s="13"/>
      <c r="N22" s="45" t="str">
        <f t="shared" si="0"/>
        <v/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8"/>
      <c r="AA22" s="13"/>
      <c r="AB22" s="13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3"/>
    </row>
    <row r="23" spans="1:44" x14ac:dyDescent="0.25">
      <c r="A23" s="15"/>
      <c r="B23" s="15"/>
      <c r="C23" s="15"/>
      <c r="D23" s="15"/>
      <c r="E23" s="47" t="str">
        <f>IF(ISBLANK(Siirto!$D23),"",(VLOOKUP(D23,Luokittelut!$C$7:$E$107,3,FALSE)))</f>
        <v/>
      </c>
      <c r="F23" s="16"/>
      <c r="G23" s="16"/>
      <c r="H23" s="15"/>
      <c r="I23" s="15"/>
      <c r="J23" s="15"/>
      <c r="K23" s="15"/>
      <c r="L23" s="15"/>
      <c r="M23" s="15"/>
      <c r="N23" s="45" t="str">
        <f t="shared" si="0"/>
        <v/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4"/>
      <c r="AA23" s="15"/>
      <c r="AB23" s="15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15"/>
    </row>
    <row r="24" spans="1:44" x14ac:dyDescent="0.25">
      <c r="A24" s="13"/>
      <c r="B24" s="13"/>
      <c r="C24" s="13"/>
      <c r="D24" s="13"/>
      <c r="E24" s="47" t="str">
        <f>IF(ISBLANK(Siirto!$D24),"",(VLOOKUP(D24,Luokittelut!$C$7:$E$107,3,FALSE)))</f>
        <v/>
      </c>
      <c r="F24" s="14"/>
      <c r="G24" s="14"/>
      <c r="H24" s="13"/>
      <c r="I24" s="13"/>
      <c r="J24" s="13"/>
      <c r="K24" s="13"/>
      <c r="L24" s="13"/>
      <c r="M24" s="13"/>
      <c r="N24" s="45" t="str">
        <f t="shared" si="0"/>
        <v/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8"/>
      <c r="AA24" s="13"/>
      <c r="AB24" s="13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3"/>
    </row>
    <row r="25" spans="1:44" x14ac:dyDescent="0.25">
      <c r="A25" s="15"/>
      <c r="B25" s="15"/>
      <c r="C25" s="15"/>
      <c r="D25" s="15"/>
      <c r="E25" s="47" t="str">
        <f>IF(ISBLANK(Siirto!$D25),"",(VLOOKUP(D25,Luokittelut!$C$7:$E$107,3,FALSE)))</f>
        <v/>
      </c>
      <c r="F25" s="16"/>
      <c r="G25" s="16"/>
      <c r="H25" s="15"/>
      <c r="I25" s="15"/>
      <c r="J25" s="15"/>
      <c r="K25" s="15"/>
      <c r="L25" s="15"/>
      <c r="M25" s="15"/>
      <c r="N25" s="45" t="str">
        <f t="shared" si="0"/>
        <v/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4"/>
      <c r="AA25" s="15"/>
      <c r="AB25" s="1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15"/>
    </row>
    <row r="26" spans="1:44" x14ac:dyDescent="0.25">
      <c r="A26" s="13"/>
      <c r="B26" s="13"/>
      <c r="C26" s="13"/>
      <c r="D26" s="13"/>
      <c r="E26" s="47" t="str">
        <f>IF(ISBLANK(Siirto!$D26),"",(VLOOKUP(D26,Luokittelut!$C$7:$E$107,3,FALSE)))</f>
        <v/>
      </c>
      <c r="F26" s="14"/>
      <c r="G26" s="14"/>
      <c r="H26" s="13"/>
      <c r="I26" s="13"/>
      <c r="J26" s="13"/>
      <c r="K26" s="13"/>
      <c r="L26" s="13"/>
      <c r="M26" s="13"/>
      <c r="N26" s="45" t="str">
        <f t="shared" si="0"/>
        <v/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8"/>
      <c r="AA26" s="13"/>
      <c r="AB26" s="13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3"/>
    </row>
    <row r="27" spans="1:44" x14ac:dyDescent="0.25">
      <c r="A27" s="15"/>
      <c r="B27" s="15"/>
      <c r="C27" s="15"/>
      <c r="D27" s="15"/>
      <c r="E27" s="47" t="str">
        <f>IF(ISBLANK(Siirto!$D27),"",(VLOOKUP(D27,Luokittelut!$C$7:$E$107,3,FALSE)))</f>
        <v/>
      </c>
      <c r="F27" s="16"/>
      <c r="G27" s="16"/>
      <c r="H27" s="15"/>
      <c r="I27" s="15"/>
      <c r="J27" s="15"/>
      <c r="K27" s="15"/>
      <c r="L27" s="15"/>
      <c r="M27" s="15"/>
      <c r="N27" s="45" t="str">
        <f t="shared" si="0"/>
        <v/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24"/>
      <c r="AA27" s="15"/>
      <c r="AB27" s="15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15"/>
    </row>
    <row r="28" spans="1:44" x14ac:dyDescent="0.25">
      <c r="A28" s="13"/>
      <c r="B28" s="13"/>
      <c r="C28" s="13"/>
      <c r="D28" s="13"/>
      <c r="E28" s="47" t="str">
        <f>IF(ISBLANK(Siirto!$D28),"",(VLOOKUP(D28,Luokittelut!$C$7:$E$107,3,FALSE)))</f>
        <v/>
      </c>
      <c r="F28" s="14"/>
      <c r="G28" s="14"/>
      <c r="H28" s="13"/>
      <c r="I28" s="13"/>
      <c r="J28" s="13"/>
      <c r="K28" s="13"/>
      <c r="L28" s="13"/>
      <c r="M28" s="13"/>
      <c r="N28" s="45" t="str">
        <f t="shared" si="0"/>
        <v/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8"/>
      <c r="AA28" s="13"/>
      <c r="AB28" s="13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3"/>
    </row>
    <row r="29" spans="1:44" x14ac:dyDescent="0.25">
      <c r="A29" s="15"/>
      <c r="B29" s="15"/>
      <c r="C29" s="15"/>
      <c r="D29" s="15"/>
      <c r="E29" s="47" t="str">
        <f>IF(ISBLANK(Siirto!$D29),"",(VLOOKUP(D29,Luokittelut!$C$7:$E$107,3,FALSE)))</f>
        <v/>
      </c>
      <c r="F29" s="16"/>
      <c r="G29" s="16"/>
      <c r="H29" s="15"/>
      <c r="I29" s="15"/>
      <c r="J29" s="15"/>
      <c r="K29" s="15"/>
      <c r="L29" s="15"/>
      <c r="M29" s="15"/>
      <c r="N29" s="45" t="str">
        <f t="shared" si="0"/>
        <v/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4"/>
      <c r="AA29" s="15"/>
      <c r="AB29" s="1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15"/>
    </row>
    <row r="30" spans="1:44" x14ac:dyDescent="0.25">
      <c r="A30" s="13"/>
      <c r="B30" s="13"/>
      <c r="C30" s="13"/>
      <c r="D30" s="13"/>
      <c r="E30" s="47" t="str">
        <f>IF(ISBLANK(Siirto!$D30),"",(VLOOKUP(D30,Luokittelut!$C$7:$E$107,3,FALSE)))</f>
        <v/>
      </c>
      <c r="F30" s="14"/>
      <c r="G30" s="14"/>
      <c r="H30" s="13"/>
      <c r="I30" s="13"/>
      <c r="J30" s="13"/>
      <c r="K30" s="13"/>
      <c r="L30" s="13"/>
      <c r="M30" s="13"/>
      <c r="N30" s="45" t="str">
        <f t="shared" si="0"/>
        <v/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8"/>
      <c r="AA30" s="13"/>
      <c r="AB30" s="13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3"/>
    </row>
    <row r="31" spans="1:44" x14ac:dyDescent="0.25">
      <c r="A31" s="15"/>
      <c r="B31" s="15"/>
      <c r="C31" s="15"/>
      <c r="D31" s="15"/>
      <c r="E31" s="47" t="str">
        <f>IF(ISBLANK(Siirto!$D31),"",(VLOOKUP(D31,Luokittelut!$C$7:$E$107,3,FALSE)))</f>
        <v/>
      </c>
      <c r="F31" s="16"/>
      <c r="G31" s="16"/>
      <c r="H31" s="15"/>
      <c r="I31" s="15"/>
      <c r="J31" s="15"/>
      <c r="K31" s="15"/>
      <c r="L31" s="15"/>
      <c r="M31" s="15"/>
      <c r="N31" s="45" t="str">
        <f t="shared" si="0"/>
        <v/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24"/>
      <c r="AA31" s="15"/>
      <c r="AB31" s="1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15"/>
    </row>
    <row r="32" spans="1:44" x14ac:dyDescent="0.25">
      <c r="A32" s="13"/>
      <c r="B32" s="13"/>
      <c r="C32" s="13"/>
      <c r="D32" s="13"/>
      <c r="E32" s="47" t="str">
        <f>IF(ISBLANK(Siirto!$D32),"",(VLOOKUP(D32,Luokittelut!$C$7:$E$107,3,FALSE)))</f>
        <v/>
      </c>
      <c r="F32" s="14"/>
      <c r="G32" s="14"/>
      <c r="H32" s="13"/>
      <c r="I32" s="13"/>
      <c r="J32" s="13"/>
      <c r="K32" s="13"/>
      <c r="L32" s="13"/>
      <c r="M32" s="13"/>
      <c r="N32" s="45" t="str">
        <f t="shared" si="0"/>
        <v/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8"/>
      <c r="AA32" s="13"/>
      <c r="AB32" s="13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3"/>
    </row>
    <row r="33" spans="1:44" x14ac:dyDescent="0.25">
      <c r="A33" s="15"/>
      <c r="B33" s="15"/>
      <c r="C33" s="15"/>
      <c r="D33" s="15"/>
      <c r="E33" s="47" t="str">
        <f>IF(ISBLANK(Siirto!$D33),"",(VLOOKUP(D33,Luokittelut!$C$7:$E$107,3,FALSE)))</f>
        <v/>
      </c>
      <c r="F33" s="16"/>
      <c r="G33" s="16"/>
      <c r="H33" s="15"/>
      <c r="I33" s="15"/>
      <c r="J33" s="15"/>
      <c r="K33" s="15"/>
      <c r="L33" s="15"/>
      <c r="M33" s="15"/>
      <c r="N33" s="45" t="str">
        <f t="shared" si="0"/>
        <v/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4"/>
      <c r="AA33" s="15"/>
      <c r="AB33" s="15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15"/>
    </row>
    <row r="34" spans="1:44" x14ac:dyDescent="0.25">
      <c r="A34" s="13"/>
      <c r="B34" s="13"/>
      <c r="C34" s="13"/>
      <c r="D34" s="13"/>
      <c r="E34" s="47" t="str">
        <f>IF(ISBLANK(Siirto!$D34),"",(VLOOKUP(D34,Luokittelut!$C$7:$E$107,3,FALSE)))</f>
        <v/>
      </c>
      <c r="F34" s="14"/>
      <c r="G34" s="14"/>
      <c r="H34" s="13"/>
      <c r="I34" s="13"/>
      <c r="J34" s="13"/>
      <c r="K34" s="13"/>
      <c r="L34" s="13"/>
      <c r="M34" s="13"/>
      <c r="N34" s="45" t="str">
        <f t="shared" si="0"/>
        <v/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8"/>
      <c r="AA34" s="13"/>
      <c r="AB34" s="13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3"/>
    </row>
    <row r="35" spans="1:44" x14ac:dyDescent="0.25">
      <c r="A35" s="15"/>
      <c r="B35" s="15"/>
      <c r="C35" s="15"/>
      <c r="D35" s="15"/>
      <c r="E35" s="47" t="str">
        <f>IF(ISBLANK(Siirto!$D35),"",(VLOOKUP(D35,Luokittelut!$C$7:$E$107,3,FALSE)))</f>
        <v/>
      </c>
      <c r="F35" s="16"/>
      <c r="G35" s="16"/>
      <c r="H35" s="15"/>
      <c r="I35" s="15"/>
      <c r="J35" s="15"/>
      <c r="K35" s="15"/>
      <c r="L35" s="15"/>
      <c r="M35" s="15"/>
      <c r="N35" s="45" t="str">
        <f t="shared" si="0"/>
        <v/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4"/>
      <c r="AA35" s="15"/>
      <c r="AB35" s="1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15"/>
    </row>
    <row r="36" spans="1:44" x14ac:dyDescent="0.25">
      <c r="A36" s="13"/>
      <c r="B36" s="13"/>
      <c r="C36" s="13"/>
      <c r="D36" s="13"/>
      <c r="E36" s="47" t="str">
        <f>IF(ISBLANK(Siirto!$D36),"",(VLOOKUP(D36,Luokittelut!$C$7:$E$107,3,FALSE)))</f>
        <v/>
      </c>
      <c r="F36" s="14"/>
      <c r="G36" s="14"/>
      <c r="H36" s="13"/>
      <c r="I36" s="13"/>
      <c r="J36" s="13"/>
      <c r="K36" s="13"/>
      <c r="L36" s="13"/>
      <c r="M36" s="13"/>
      <c r="N36" s="45" t="str">
        <f t="shared" si="0"/>
        <v/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8"/>
      <c r="AA36" s="13"/>
      <c r="AB36" s="13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3"/>
    </row>
    <row r="37" spans="1:44" x14ac:dyDescent="0.25">
      <c r="A37" s="15"/>
      <c r="B37" s="15"/>
      <c r="C37" s="15"/>
      <c r="D37" s="15"/>
      <c r="E37" s="47" t="str">
        <f>IF(ISBLANK(Siirto!$D37),"",(VLOOKUP(D37,Luokittelut!$C$7:$E$107,3,FALSE)))</f>
        <v/>
      </c>
      <c r="F37" s="16"/>
      <c r="G37" s="16"/>
      <c r="H37" s="15"/>
      <c r="I37" s="15"/>
      <c r="J37" s="15"/>
      <c r="K37" s="15"/>
      <c r="L37" s="15"/>
      <c r="M37" s="15"/>
      <c r="N37" s="45" t="str">
        <f t="shared" si="0"/>
        <v/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4"/>
      <c r="AA37" s="15"/>
      <c r="AB37" s="15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15"/>
    </row>
    <row r="38" spans="1:44" x14ac:dyDescent="0.25">
      <c r="A38" s="13"/>
      <c r="B38" s="13"/>
      <c r="C38" s="13"/>
      <c r="D38" s="13"/>
      <c r="E38" s="47" t="str">
        <f>IF(ISBLANK(Siirto!$D38),"",(VLOOKUP(D38,Luokittelut!$C$7:$E$107,3,FALSE)))</f>
        <v/>
      </c>
      <c r="F38" s="14"/>
      <c r="G38" s="14"/>
      <c r="H38" s="13"/>
      <c r="I38" s="13"/>
      <c r="J38" s="13"/>
      <c r="K38" s="13"/>
      <c r="L38" s="13"/>
      <c r="M38" s="13"/>
      <c r="N38" s="45" t="str">
        <f t="shared" si="0"/>
        <v/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8"/>
      <c r="AA38" s="13"/>
      <c r="AB38" s="13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3"/>
    </row>
    <row r="39" spans="1:44" x14ac:dyDescent="0.25">
      <c r="A39" s="15"/>
      <c r="B39" s="15"/>
      <c r="C39" s="15"/>
      <c r="D39" s="15"/>
      <c r="E39" s="47" t="str">
        <f>IF(ISBLANK(Siirto!$D39),"",(VLOOKUP(D39,Luokittelut!$C$7:$E$107,3,FALSE)))</f>
        <v/>
      </c>
      <c r="F39" s="16"/>
      <c r="G39" s="16"/>
      <c r="H39" s="15"/>
      <c r="I39" s="15"/>
      <c r="J39" s="15"/>
      <c r="K39" s="15"/>
      <c r="L39" s="15"/>
      <c r="M39" s="15"/>
      <c r="N39" s="45" t="str">
        <f t="shared" si="0"/>
        <v/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4"/>
      <c r="AA39" s="15"/>
      <c r="AB39" s="1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15"/>
    </row>
    <row r="40" spans="1:44" x14ac:dyDescent="0.25">
      <c r="A40" s="13"/>
      <c r="B40" s="13"/>
      <c r="C40" s="13"/>
      <c r="D40" s="13"/>
      <c r="E40" s="47" t="str">
        <f>IF(ISBLANK(Siirto!$D40),"",(VLOOKUP(D40,Luokittelut!$C$7:$E$107,3,FALSE)))</f>
        <v/>
      </c>
      <c r="F40" s="14"/>
      <c r="G40" s="14"/>
      <c r="H40" s="13"/>
      <c r="I40" s="13"/>
      <c r="J40" s="13"/>
      <c r="K40" s="13"/>
      <c r="L40" s="13"/>
      <c r="M40" s="13"/>
      <c r="N40" s="45" t="str">
        <f t="shared" si="0"/>
        <v/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8"/>
      <c r="AA40" s="13"/>
      <c r="AB40" s="13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3"/>
    </row>
    <row r="41" spans="1:44" x14ac:dyDescent="0.25">
      <c r="A41" s="15"/>
      <c r="B41" s="15"/>
      <c r="C41" s="15"/>
      <c r="D41" s="15"/>
      <c r="E41" s="47" t="str">
        <f>IF(ISBLANK(Siirto!$D41),"",(VLOOKUP(D41,Luokittelut!$C$7:$E$107,3,FALSE)))</f>
        <v/>
      </c>
      <c r="F41" s="16"/>
      <c r="G41" s="16"/>
      <c r="H41" s="15"/>
      <c r="I41" s="15"/>
      <c r="J41" s="15"/>
      <c r="K41" s="15"/>
      <c r="L41" s="15"/>
      <c r="M41" s="15"/>
      <c r="N41" s="45" t="str">
        <f t="shared" si="0"/>
        <v/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24"/>
      <c r="AA41" s="15"/>
      <c r="AB41" s="15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15"/>
    </row>
    <row r="42" spans="1:44" x14ac:dyDescent="0.25">
      <c r="A42" s="13"/>
      <c r="B42" s="13"/>
      <c r="C42" s="13"/>
      <c r="D42" s="13"/>
      <c r="E42" s="47" t="str">
        <f>IF(ISBLANK(Siirto!$D42),"",(VLOOKUP(D42,Luokittelut!$C$7:$E$107,3,FALSE)))</f>
        <v/>
      </c>
      <c r="F42" s="14"/>
      <c r="G42" s="14"/>
      <c r="H42" s="13"/>
      <c r="I42" s="13"/>
      <c r="J42" s="13"/>
      <c r="K42" s="13"/>
      <c r="L42" s="13"/>
      <c r="M42" s="13"/>
      <c r="N42" s="45" t="str">
        <f t="shared" si="0"/>
        <v/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8"/>
      <c r="AA42" s="13"/>
      <c r="AB42" s="13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3"/>
    </row>
    <row r="43" spans="1:44" x14ac:dyDescent="0.25">
      <c r="A43" s="15"/>
      <c r="B43" s="15"/>
      <c r="C43" s="15"/>
      <c r="D43" s="15"/>
      <c r="E43" s="47" t="str">
        <f>IF(ISBLANK(Siirto!$D43),"",(VLOOKUP(D43,Luokittelut!$C$7:$E$107,3,FALSE)))</f>
        <v/>
      </c>
      <c r="F43" s="16"/>
      <c r="G43" s="16"/>
      <c r="H43" s="15"/>
      <c r="I43" s="15"/>
      <c r="J43" s="15"/>
      <c r="K43" s="15"/>
      <c r="L43" s="15"/>
      <c r="M43" s="15"/>
      <c r="N43" s="45" t="str">
        <f t="shared" si="0"/>
        <v/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4"/>
      <c r="AA43" s="15"/>
      <c r="AB43" s="15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15"/>
    </row>
    <row r="44" spans="1:44" x14ac:dyDescent="0.25">
      <c r="A44" s="13"/>
      <c r="B44" s="13"/>
      <c r="C44" s="13"/>
      <c r="D44" s="13"/>
      <c r="E44" s="47" t="str">
        <f>IF(ISBLANK(Siirto!$D44),"",(VLOOKUP(D44,Luokittelut!$C$7:$E$107,3,FALSE)))</f>
        <v/>
      </c>
      <c r="F44" s="14"/>
      <c r="G44" s="14"/>
      <c r="H44" s="13"/>
      <c r="I44" s="13"/>
      <c r="J44" s="13"/>
      <c r="K44" s="13"/>
      <c r="L44" s="13"/>
      <c r="M44" s="13"/>
      <c r="N44" s="45" t="str">
        <f t="shared" si="0"/>
        <v/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8"/>
      <c r="AA44" s="13"/>
      <c r="AB44" s="13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3"/>
    </row>
    <row r="45" spans="1:44" x14ac:dyDescent="0.25">
      <c r="A45" s="15"/>
      <c r="B45" s="15"/>
      <c r="C45" s="15"/>
      <c r="D45" s="15"/>
      <c r="E45" s="47" t="str">
        <f>IF(ISBLANK(Siirto!$D45),"",(VLOOKUP(D45,Luokittelut!$C$7:$E$107,3,FALSE)))</f>
        <v/>
      </c>
      <c r="F45" s="16"/>
      <c r="G45" s="16"/>
      <c r="H45" s="15"/>
      <c r="I45" s="15"/>
      <c r="J45" s="15"/>
      <c r="K45" s="15"/>
      <c r="L45" s="15"/>
      <c r="M45" s="15"/>
      <c r="N45" s="45" t="str">
        <f t="shared" si="0"/>
        <v/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4"/>
      <c r="AA45" s="15"/>
      <c r="AB45" s="15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15"/>
    </row>
    <row r="46" spans="1:44" x14ac:dyDescent="0.25">
      <c r="A46" s="13"/>
      <c r="B46" s="13"/>
      <c r="C46" s="13"/>
      <c r="D46" s="13"/>
      <c r="E46" s="47" t="str">
        <f>IF(ISBLANK(Siirto!$D46),"",(VLOOKUP(D46,Luokittelut!$C$7:$E$107,3,FALSE)))</f>
        <v/>
      </c>
      <c r="F46" s="14"/>
      <c r="G46" s="14"/>
      <c r="H46" s="13"/>
      <c r="I46" s="13"/>
      <c r="J46" s="13"/>
      <c r="K46" s="13"/>
      <c r="L46" s="13"/>
      <c r="M46" s="13"/>
      <c r="N46" s="45" t="str">
        <f t="shared" si="0"/>
        <v/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8"/>
      <c r="AA46" s="13"/>
      <c r="AB46" s="13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3"/>
    </row>
    <row r="47" spans="1:44" x14ac:dyDescent="0.25">
      <c r="A47" s="15"/>
      <c r="B47" s="15"/>
      <c r="C47" s="15"/>
      <c r="D47" s="15"/>
      <c r="E47" s="47" t="str">
        <f>IF(ISBLANK(Siirto!$D47),"",(VLOOKUP(D47,Luokittelut!$C$7:$E$107,3,FALSE)))</f>
        <v/>
      </c>
      <c r="F47" s="16"/>
      <c r="G47" s="16"/>
      <c r="H47" s="15"/>
      <c r="I47" s="15"/>
      <c r="J47" s="15"/>
      <c r="K47" s="15"/>
      <c r="L47" s="15"/>
      <c r="M47" s="15"/>
      <c r="N47" s="45" t="str">
        <f t="shared" si="0"/>
        <v/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4"/>
      <c r="AA47" s="15"/>
      <c r="AB47" s="1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15"/>
    </row>
    <row r="48" spans="1:44" x14ac:dyDescent="0.25">
      <c r="A48" s="13"/>
      <c r="B48" s="13"/>
      <c r="C48" s="13"/>
      <c r="D48" s="13"/>
      <c r="E48" s="47" t="str">
        <f>IF(ISBLANK(Siirto!$D48),"",(VLOOKUP(D48,Luokittelut!$C$7:$E$107,3,FALSE)))</f>
        <v/>
      </c>
      <c r="F48" s="14"/>
      <c r="G48" s="14"/>
      <c r="H48" s="13"/>
      <c r="I48" s="13"/>
      <c r="J48" s="13"/>
      <c r="K48" s="13"/>
      <c r="L48" s="13"/>
      <c r="M48" s="13"/>
      <c r="N48" s="45" t="str">
        <f t="shared" si="0"/>
        <v/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8"/>
      <c r="AA48" s="13"/>
      <c r="AB48" s="13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3"/>
    </row>
    <row r="49" spans="1:44" x14ac:dyDescent="0.25">
      <c r="A49" s="15"/>
      <c r="B49" s="15"/>
      <c r="C49" s="15"/>
      <c r="D49" s="15"/>
      <c r="E49" s="47" t="str">
        <f>IF(ISBLANK(Siirto!$D49),"",(VLOOKUP(D49,Luokittelut!$C$7:$E$107,3,FALSE)))</f>
        <v/>
      </c>
      <c r="F49" s="16"/>
      <c r="G49" s="16"/>
      <c r="H49" s="15"/>
      <c r="I49" s="15"/>
      <c r="J49" s="15"/>
      <c r="K49" s="15"/>
      <c r="L49" s="15"/>
      <c r="M49" s="15"/>
      <c r="N49" s="45" t="str">
        <f t="shared" si="0"/>
        <v/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24"/>
      <c r="AA49" s="15"/>
      <c r="AB49" s="1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15"/>
    </row>
    <row r="50" spans="1:44" x14ac:dyDescent="0.25">
      <c r="A50" s="13"/>
      <c r="B50" s="13"/>
      <c r="C50" s="13"/>
      <c r="D50" s="13"/>
      <c r="E50" s="47" t="str">
        <f>IF(ISBLANK(Siirto!$D50),"",(VLOOKUP(D50,Luokittelut!$C$7:$E$107,3,FALSE)))</f>
        <v/>
      </c>
      <c r="F50" s="14"/>
      <c r="G50" s="14"/>
      <c r="H50" s="13"/>
      <c r="I50" s="13"/>
      <c r="J50" s="13"/>
      <c r="K50" s="13"/>
      <c r="L50" s="13"/>
      <c r="M50" s="13"/>
      <c r="N50" s="45" t="str">
        <f t="shared" si="0"/>
        <v/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8"/>
      <c r="AA50" s="13"/>
      <c r="AB50" s="13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3"/>
    </row>
    <row r="51" spans="1:44" x14ac:dyDescent="0.25">
      <c r="A51" s="15"/>
      <c r="B51" s="15"/>
      <c r="C51" s="15"/>
      <c r="D51" s="15"/>
      <c r="E51" s="47" t="str">
        <f>IF(ISBLANK(Siirto!$D51),"",(VLOOKUP(D51,Luokittelut!$C$7:$E$107,3,FALSE)))</f>
        <v/>
      </c>
      <c r="F51" s="16"/>
      <c r="G51" s="16"/>
      <c r="H51" s="15"/>
      <c r="I51" s="15"/>
      <c r="J51" s="15"/>
      <c r="K51" s="15"/>
      <c r="L51" s="15"/>
      <c r="M51" s="15"/>
      <c r="N51" s="45" t="str">
        <f t="shared" si="0"/>
        <v/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24"/>
      <c r="AA51" s="15"/>
      <c r="AB51" s="1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15"/>
    </row>
    <row r="52" spans="1:44" x14ac:dyDescent="0.25">
      <c r="A52" s="13"/>
      <c r="B52" s="13"/>
      <c r="C52" s="13"/>
      <c r="D52" s="13"/>
      <c r="E52" s="47" t="str">
        <f>IF(ISBLANK(Siirto!$D52),"",(VLOOKUP(D52,Luokittelut!$C$7:$E$107,3,FALSE)))</f>
        <v/>
      </c>
      <c r="F52" s="14"/>
      <c r="G52" s="14"/>
      <c r="H52" s="13"/>
      <c r="I52" s="13"/>
      <c r="J52" s="13"/>
      <c r="K52" s="13"/>
      <c r="L52" s="13"/>
      <c r="M52" s="13"/>
      <c r="N52" s="45" t="str">
        <f t="shared" si="0"/>
        <v/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8"/>
      <c r="AA52" s="13"/>
      <c r="AB52" s="13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3"/>
    </row>
    <row r="53" spans="1:44" x14ac:dyDescent="0.25">
      <c r="A53" s="15"/>
      <c r="B53" s="15"/>
      <c r="C53" s="15"/>
      <c r="D53" s="15"/>
      <c r="E53" s="47" t="str">
        <f>IF(ISBLANK(Siirto!$D53),"",(VLOOKUP(D53,Luokittelut!$C$7:$E$107,3,FALSE)))</f>
        <v/>
      </c>
      <c r="F53" s="16"/>
      <c r="G53" s="16"/>
      <c r="H53" s="15"/>
      <c r="I53" s="15"/>
      <c r="J53" s="15"/>
      <c r="K53" s="15"/>
      <c r="L53" s="15"/>
      <c r="M53" s="15"/>
      <c r="N53" s="45" t="str">
        <f t="shared" si="0"/>
        <v/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24"/>
      <c r="AA53" s="15"/>
      <c r="AB53" s="15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15"/>
    </row>
    <row r="54" spans="1:44" x14ac:dyDescent="0.25">
      <c r="A54" s="13"/>
      <c r="B54" s="13"/>
      <c r="C54" s="13"/>
      <c r="D54" s="13"/>
      <c r="E54" s="47" t="str">
        <f>IF(ISBLANK(Siirto!$D54),"",(VLOOKUP(D54,Luokittelut!$C$7:$E$107,3,FALSE)))</f>
        <v/>
      </c>
      <c r="F54" s="14"/>
      <c r="G54" s="14"/>
      <c r="H54" s="13"/>
      <c r="I54" s="13"/>
      <c r="J54" s="13"/>
      <c r="K54" s="13"/>
      <c r="L54" s="13"/>
      <c r="M54" s="13"/>
      <c r="N54" s="45" t="str">
        <f t="shared" si="0"/>
        <v/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8"/>
      <c r="AA54" s="13"/>
      <c r="AB54" s="13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3"/>
    </row>
    <row r="55" spans="1:44" x14ac:dyDescent="0.25">
      <c r="A55" s="15"/>
      <c r="B55" s="15"/>
      <c r="C55" s="15"/>
      <c r="D55" s="15"/>
      <c r="E55" s="47" t="str">
        <f>IF(ISBLANK(Siirto!$D55),"",(VLOOKUP(D55,Luokittelut!$C$7:$E$107,3,FALSE)))</f>
        <v/>
      </c>
      <c r="F55" s="16"/>
      <c r="G55" s="16"/>
      <c r="H55" s="15"/>
      <c r="I55" s="15"/>
      <c r="J55" s="15"/>
      <c r="K55" s="15"/>
      <c r="L55" s="15"/>
      <c r="M55" s="15"/>
      <c r="N55" s="45" t="str">
        <f t="shared" si="0"/>
        <v/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4"/>
      <c r="AA55" s="15"/>
      <c r="AB55" s="15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15"/>
    </row>
    <row r="56" spans="1:44" x14ac:dyDescent="0.25">
      <c r="A56" s="13"/>
      <c r="B56" s="13"/>
      <c r="C56" s="13"/>
      <c r="D56" s="13"/>
      <c r="E56" s="47" t="str">
        <f>IF(ISBLANK(Siirto!$D56),"",(VLOOKUP(D56,Luokittelut!$C$7:$E$107,3,FALSE)))</f>
        <v/>
      </c>
      <c r="F56" s="14"/>
      <c r="G56" s="14"/>
      <c r="H56" s="13"/>
      <c r="I56" s="13"/>
      <c r="J56" s="13"/>
      <c r="K56" s="13"/>
      <c r="L56" s="13"/>
      <c r="M56" s="13"/>
      <c r="N56" s="45" t="str">
        <f t="shared" si="0"/>
        <v/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8"/>
      <c r="AA56" s="13"/>
      <c r="AB56" s="13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3"/>
    </row>
    <row r="57" spans="1:44" x14ac:dyDescent="0.25">
      <c r="A57" s="15"/>
      <c r="B57" s="15"/>
      <c r="C57" s="15"/>
      <c r="D57" s="15"/>
      <c r="E57" s="47" t="str">
        <f>IF(ISBLANK(Siirto!$D57),"",(VLOOKUP(D57,Luokittelut!$C$7:$E$107,3,FALSE)))</f>
        <v/>
      </c>
      <c r="F57" s="16"/>
      <c r="G57" s="16"/>
      <c r="H57" s="15"/>
      <c r="I57" s="15"/>
      <c r="J57" s="15"/>
      <c r="K57" s="15"/>
      <c r="L57" s="15"/>
      <c r="M57" s="15"/>
      <c r="N57" s="45" t="str">
        <f t="shared" si="0"/>
        <v/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24"/>
      <c r="AA57" s="15"/>
      <c r="AB57" s="15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15"/>
    </row>
    <row r="58" spans="1:44" x14ac:dyDescent="0.25">
      <c r="A58" s="13"/>
      <c r="B58" s="13"/>
      <c r="C58" s="13"/>
      <c r="D58" s="13"/>
      <c r="E58" s="47" t="str">
        <f>IF(ISBLANK(Siirto!$D58),"",(VLOOKUP(D58,Luokittelut!$C$7:$E$107,3,FALSE)))</f>
        <v/>
      </c>
      <c r="F58" s="14"/>
      <c r="G58" s="14"/>
      <c r="H58" s="13"/>
      <c r="I58" s="13"/>
      <c r="J58" s="13"/>
      <c r="K58" s="13"/>
      <c r="L58" s="13"/>
      <c r="M58" s="13"/>
      <c r="N58" s="45" t="str">
        <f t="shared" si="0"/>
        <v/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8"/>
      <c r="AA58" s="13"/>
      <c r="AB58" s="13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3"/>
    </row>
    <row r="59" spans="1:44" x14ac:dyDescent="0.25">
      <c r="A59" s="15"/>
      <c r="B59" s="15"/>
      <c r="C59" s="15"/>
      <c r="D59" s="15"/>
      <c r="E59" s="47" t="str">
        <f>IF(ISBLANK(Siirto!$D59),"",(VLOOKUP(D59,Luokittelut!$C$7:$E$107,3,FALSE)))</f>
        <v/>
      </c>
      <c r="F59" s="16"/>
      <c r="G59" s="16"/>
      <c r="H59" s="15"/>
      <c r="I59" s="15"/>
      <c r="J59" s="15"/>
      <c r="K59" s="15"/>
      <c r="L59" s="15"/>
      <c r="M59" s="15"/>
      <c r="N59" s="45" t="str">
        <f t="shared" si="0"/>
        <v/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24"/>
      <c r="AA59" s="15"/>
      <c r="AB59" s="15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15"/>
    </row>
    <row r="60" spans="1:44" x14ac:dyDescent="0.25">
      <c r="A60" s="13"/>
      <c r="B60" s="13"/>
      <c r="C60" s="13"/>
      <c r="D60" s="13"/>
      <c r="E60" s="47" t="str">
        <f>IF(ISBLANK(Siirto!$D60),"",(VLOOKUP(D60,Luokittelut!$C$7:$E$107,3,FALSE)))</f>
        <v/>
      </c>
      <c r="F60" s="14"/>
      <c r="G60" s="14"/>
      <c r="H60" s="13"/>
      <c r="I60" s="13"/>
      <c r="J60" s="13"/>
      <c r="K60" s="13"/>
      <c r="L60" s="13"/>
      <c r="M60" s="13"/>
      <c r="N60" s="45" t="str">
        <f t="shared" si="0"/>
        <v/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8"/>
      <c r="AA60" s="13"/>
      <c r="AB60" s="13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3"/>
    </row>
    <row r="61" spans="1:44" x14ac:dyDescent="0.25">
      <c r="A61" s="15"/>
      <c r="B61" s="15"/>
      <c r="C61" s="15"/>
      <c r="D61" s="15"/>
      <c r="E61" s="47" t="str">
        <f>IF(ISBLANK(Siirto!$D61),"",(VLOOKUP(D61,Luokittelut!$C$7:$E$107,3,FALSE)))</f>
        <v/>
      </c>
      <c r="F61" s="16"/>
      <c r="G61" s="16"/>
      <c r="H61" s="15"/>
      <c r="I61" s="15"/>
      <c r="J61" s="15"/>
      <c r="K61" s="15"/>
      <c r="L61" s="15"/>
      <c r="M61" s="15"/>
      <c r="N61" s="45" t="str">
        <f t="shared" si="0"/>
        <v/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24"/>
      <c r="AA61" s="15"/>
      <c r="AB61" s="15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15"/>
    </row>
    <row r="62" spans="1:44" x14ac:dyDescent="0.25">
      <c r="A62" s="13"/>
      <c r="B62" s="13"/>
      <c r="C62" s="13"/>
      <c r="D62" s="13"/>
      <c r="E62" s="47" t="str">
        <f>IF(ISBLANK(Siirto!$D62),"",(VLOOKUP(D62,Luokittelut!$C$7:$E$107,3,FALSE)))</f>
        <v/>
      </c>
      <c r="F62" s="14"/>
      <c r="G62" s="14"/>
      <c r="H62" s="13"/>
      <c r="I62" s="13"/>
      <c r="J62" s="13"/>
      <c r="K62" s="13"/>
      <c r="L62" s="13"/>
      <c r="M62" s="13"/>
      <c r="N62" s="45" t="str">
        <f t="shared" si="0"/>
        <v/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8"/>
      <c r="AA62" s="13"/>
      <c r="AB62" s="13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3"/>
    </row>
    <row r="63" spans="1:44" x14ac:dyDescent="0.25">
      <c r="A63" s="15"/>
      <c r="B63" s="15"/>
      <c r="C63" s="15"/>
      <c r="D63" s="15"/>
      <c r="E63" s="47" t="str">
        <f>IF(ISBLANK(Siirto!$D63),"",(VLOOKUP(D63,Luokittelut!$C$7:$E$107,3,FALSE)))</f>
        <v/>
      </c>
      <c r="F63" s="16"/>
      <c r="G63" s="16"/>
      <c r="H63" s="15"/>
      <c r="I63" s="15"/>
      <c r="J63" s="15"/>
      <c r="K63" s="15"/>
      <c r="L63" s="15"/>
      <c r="M63" s="15"/>
      <c r="N63" s="45" t="str">
        <f t="shared" si="0"/>
        <v/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4"/>
      <c r="AA63" s="15"/>
      <c r="AB63" s="15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15"/>
    </row>
    <row r="64" spans="1:44" x14ac:dyDescent="0.25">
      <c r="A64" s="13"/>
      <c r="B64" s="13"/>
      <c r="C64" s="13"/>
      <c r="D64" s="13"/>
      <c r="E64" s="47" t="str">
        <f>IF(ISBLANK(Siirto!$D64),"",(VLOOKUP(D64,Luokittelut!$C$7:$E$107,3,FALSE)))</f>
        <v/>
      </c>
      <c r="F64" s="14"/>
      <c r="G64" s="14"/>
      <c r="H64" s="13"/>
      <c r="I64" s="13"/>
      <c r="J64" s="13"/>
      <c r="K64" s="13"/>
      <c r="L64" s="13"/>
      <c r="M64" s="13"/>
      <c r="N64" s="45" t="str">
        <f t="shared" si="0"/>
        <v/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8"/>
      <c r="AA64" s="13"/>
      <c r="AB64" s="13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3"/>
    </row>
    <row r="65" spans="1:44" x14ac:dyDescent="0.25">
      <c r="A65" s="15"/>
      <c r="B65" s="15"/>
      <c r="C65" s="15"/>
      <c r="D65" s="15"/>
      <c r="E65" s="47" t="str">
        <f>IF(ISBLANK(Siirto!$D65),"",(VLOOKUP(D65,Luokittelut!$C$7:$E$107,3,FALSE)))</f>
        <v/>
      </c>
      <c r="F65" s="16"/>
      <c r="G65" s="16"/>
      <c r="H65" s="15"/>
      <c r="I65" s="15"/>
      <c r="J65" s="15"/>
      <c r="K65" s="15"/>
      <c r="L65" s="15"/>
      <c r="M65" s="15"/>
      <c r="N65" s="45" t="str">
        <f t="shared" si="0"/>
        <v/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24"/>
      <c r="AA65" s="15"/>
      <c r="AB65" s="15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15"/>
    </row>
    <row r="66" spans="1:44" x14ac:dyDescent="0.25">
      <c r="A66" s="13"/>
      <c r="B66" s="13"/>
      <c r="C66" s="13"/>
      <c r="D66" s="13"/>
      <c r="E66" s="47" t="str">
        <f>IF(ISBLANK(Siirto!$D66),"",(VLOOKUP(D66,Luokittelut!$C$7:$E$107,3,FALSE)))</f>
        <v/>
      </c>
      <c r="F66" s="14"/>
      <c r="G66" s="14"/>
      <c r="H66" s="13"/>
      <c r="I66" s="13"/>
      <c r="J66" s="13"/>
      <c r="K66" s="13"/>
      <c r="L66" s="13"/>
      <c r="M66" s="13"/>
      <c r="N66" s="45" t="str">
        <f t="shared" si="0"/>
        <v/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8"/>
      <c r="AA66" s="13"/>
      <c r="AB66" s="13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3"/>
    </row>
    <row r="67" spans="1:44" x14ac:dyDescent="0.25">
      <c r="A67" s="15"/>
      <c r="B67" s="15"/>
      <c r="C67" s="15"/>
      <c r="D67" s="15"/>
      <c r="E67" s="47" t="str">
        <f>IF(ISBLANK(Siirto!$D67),"",(VLOOKUP(D67,Luokittelut!$C$7:$E$107,3,FALSE)))</f>
        <v/>
      </c>
      <c r="F67" s="16"/>
      <c r="G67" s="16"/>
      <c r="H67" s="15"/>
      <c r="I67" s="15"/>
      <c r="J67" s="15"/>
      <c r="K67" s="15"/>
      <c r="L67" s="15"/>
      <c r="M67" s="15"/>
      <c r="N67" s="45" t="str">
        <f t="shared" si="0"/>
        <v/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24"/>
      <c r="AA67" s="15"/>
      <c r="AB67" s="15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15"/>
    </row>
    <row r="68" spans="1:44" x14ac:dyDescent="0.25">
      <c r="A68" s="13"/>
      <c r="B68" s="13"/>
      <c r="C68" s="13"/>
      <c r="D68" s="13"/>
      <c r="E68" s="47" t="str">
        <f>IF(ISBLANK(Siirto!$D68),"",(VLOOKUP(D68,Luokittelut!$C$7:$E$107,3,FALSE)))</f>
        <v/>
      </c>
      <c r="F68" s="14"/>
      <c r="G68" s="14"/>
      <c r="H68" s="13"/>
      <c r="I68" s="13"/>
      <c r="J68" s="13"/>
      <c r="K68" s="13"/>
      <c r="L68" s="13"/>
      <c r="M68" s="13"/>
      <c r="N68" s="45" t="str">
        <f t="shared" si="0"/>
        <v/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8"/>
      <c r="AA68" s="13"/>
      <c r="AB68" s="13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3"/>
    </row>
    <row r="69" spans="1:44" x14ac:dyDescent="0.25">
      <c r="A69" s="15"/>
      <c r="B69" s="15"/>
      <c r="C69" s="15"/>
      <c r="D69" s="15"/>
      <c r="E69" s="47" t="str">
        <f>IF(ISBLANK(Siirto!$D69),"",(VLOOKUP(D69,Luokittelut!$C$7:$E$107,3,FALSE)))</f>
        <v/>
      </c>
      <c r="F69" s="16"/>
      <c r="G69" s="16"/>
      <c r="H69" s="15"/>
      <c r="I69" s="15"/>
      <c r="J69" s="15"/>
      <c r="K69" s="15"/>
      <c r="L69" s="15"/>
      <c r="M69" s="15"/>
      <c r="N69" s="45" t="str">
        <f t="shared" si="0"/>
        <v/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24"/>
      <c r="AA69" s="15"/>
      <c r="AB69" s="15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15"/>
    </row>
    <row r="70" spans="1:44" x14ac:dyDescent="0.25">
      <c r="A70" s="13"/>
      <c r="B70" s="13"/>
      <c r="C70" s="13"/>
      <c r="D70" s="13"/>
      <c r="E70" s="47" t="str">
        <f>IF(ISBLANK(Siirto!$D70),"",(VLOOKUP(D70,Luokittelut!$C$7:$E$107,3,FALSE)))</f>
        <v/>
      </c>
      <c r="F70" s="14"/>
      <c r="G70" s="14"/>
      <c r="H70" s="13"/>
      <c r="I70" s="13"/>
      <c r="J70" s="13"/>
      <c r="K70" s="13"/>
      <c r="L70" s="13"/>
      <c r="M70" s="13"/>
      <c r="N70" s="45" t="str">
        <f t="shared" si="0"/>
        <v/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13"/>
      <c r="AB70" s="13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3"/>
    </row>
    <row r="71" spans="1:44" x14ac:dyDescent="0.25">
      <c r="A71" s="15"/>
      <c r="B71" s="15"/>
      <c r="C71" s="15"/>
      <c r="D71" s="15"/>
      <c r="E71" s="47" t="str">
        <f>IF(ISBLANK(Siirto!$D71),"",(VLOOKUP(D71,Luokittelut!$C$7:$E$107,3,FALSE)))</f>
        <v/>
      </c>
      <c r="F71" s="16"/>
      <c r="G71" s="16"/>
      <c r="H71" s="15"/>
      <c r="I71" s="15"/>
      <c r="J71" s="15"/>
      <c r="K71" s="15"/>
      <c r="L71" s="15"/>
      <c r="M71" s="15"/>
      <c r="N71" s="45" t="str">
        <f t="shared" si="0"/>
        <v/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24"/>
      <c r="AA71" s="15"/>
      <c r="AB71" s="15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15"/>
    </row>
    <row r="72" spans="1:44" x14ac:dyDescent="0.25">
      <c r="A72" s="13"/>
      <c r="B72" s="13"/>
      <c r="C72" s="13"/>
      <c r="D72" s="13"/>
      <c r="E72" s="47" t="str">
        <f>IF(ISBLANK(Siirto!$D72),"",(VLOOKUP(D72,Luokittelut!$C$7:$E$107,3,FALSE)))</f>
        <v/>
      </c>
      <c r="F72" s="14"/>
      <c r="G72" s="14"/>
      <c r="H72" s="13"/>
      <c r="I72" s="13"/>
      <c r="J72" s="13"/>
      <c r="K72" s="13"/>
      <c r="L72" s="13"/>
      <c r="M72" s="13"/>
      <c r="N72" s="45" t="str">
        <f t="shared" si="0"/>
        <v/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8"/>
      <c r="AA72" s="13"/>
      <c r="AB72" s="13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3"/>
    </row>
    <row r="73" spans="1:44" x14ac:dyDescent="0.25">
      <c r="A73" s="15"/>
      <c r="B73" s="15"/>
      <c r="C73" s="15"/>
      <c r="D73" s="15"/>
      <c r="E73" s="47" t="str">
        <f>IF(ISBLANK(Siirto!$D73),"",(VLOOKUP(D73,Luokittelut!$C$7:$E$107,3,FALSE)))</f>
        <v/>
      </c>
      <c r="F73" s="16"/>
      <c r="G73" s="16"/>
      <c r="H73" s="15"/>
      <c r="I73" s="15"/>
      <c r="J73" s="15"/>
      <c r="K73" s="15"/>
      <c r="L73" s="15"/>
      <c r="M73" s="15"/>
      <c r="N73" s="45" t="str">
        <f t="shared" ref="N73:N136" si="1">IF(J73&gt;0,J73-L73,"")</f>
        <v/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24"/>
      <c r="AA73" s="15"/>
      <c r="AB73" s="15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15"/>
    </row>
    <row r="74" spans="1:44" x14ac:dyDescent="0.25">
      <c r="A74" s="13"/>
      <c r="B74" s="13"/>
      <c r="C74" s="13"/>
      <c r="D74" s="13"/>
      <c r="E74" s="47" t="str">
        <f>IF(ISBLANK(Siirto!$D74),"",(VLOOKUP(D74,Luokittelut!$C$7:$E$107,3,FALSE)))</f>
        <v/>
      </c>
      <c r="F74" s="14"/>
      <c r="G74" s="14"/>
      <c r="H74" s="13"/>
      <c r="I74" s="13"/>
      <c r="J74" s="13"/>
      <c r="K74" s="13"/>
      <c r="L74" s="13"/>
      <c r="M74" s="13"/>
      <c r="N74" s="45" t="str">
        <f t="shared" si="1"/>
        <v/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8"/>
      <c r="AA74" s="13"/>
      <c r="AB74" s="13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3"/>
    </row>
    <row r="75" spans="1:44" x14ac:dyDescent="0.25">
      <c r="A75" s="15"/>
      <c r="B75" s="15"/>
      <c r="C75" s="15"/>
      <c r="D75" s="15"/>
      <c r="E75" s="47" t="str">
        <f>IF(ISBLANK(Siirto!$D75),"",(VLOOKUP(D75,Luokittelut!$C$7:$E$107,3,FALSE)))</f>
        <v/>
      </c>
      <c r="F75" s="16"/>
      <c r="G75" s="16"/>
      <c r="H75" s="15"/>
      <c r="I75" s="15"/>
      <c r="J75" s="15"/>
      <c r="K75" s="15"/>
      <c r="L75" s="15"/>
      <c r="M75" s="15"/>
      <c r="N75" s="45" t="str">
        <f t="shared" si="1"/>
        <v/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24"/>
      <c r="AA75" s="15"/>
      <c r="AB75" s="15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15"/>
    </row>
    <row r="76" spans="1:44" x14ac:dyDescent="0.25">
      <c r="A76" s="13"/>
      <c r="B76" s="13"/>
      <c r="C76" s="13"/>
      <c r="D76" s="13"/>
      <c r="E76" s="47" t="str">
        <f>IF(ISBLANK(Siirto!$D76),"",(VLOOKUP(D76,Luokittelut!$C$7:$E$107,3,FALSE)))</f>
        <v/>
      </c>
      <c r="F76" s="14"/>
      <c r="G76" s="14"/>
      <c r="H76" s="13"/>
      <c r="I76" s="13"/>
      <c r="J76" s="13"/>
      <c r="K76" s="13"/>
      <c r="L76" s="13"/>
      <c r="M76" s="13"/>
      <c r="N76" s="45" t="str">
        <f t="shared" si="1"/>
        <v/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8"/>
      <c r="AA76" s="13"/>
      <c r="AB76" s="13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3"/>
    </row>
    <row r="77" spans="1:44" x14ac:dyDescent="0.25">
      <c r="A77" s="15"/>
      <c r="B77" s="15"/>
      <c r="C77" s="15"/>
      <c r="D77" s="15"/>
      <c r="E77" s="47" t="str">
        <f>IF(ISBLANK(Siirto!$D77),"",(VLOOKUP(D77,Luokittelut!$C$7:$E$107,3,FALSE)))</f>
        <v/>
      </c>
      <c r="F77" s="16"/>
      <c r="G77" s="16"/>
      <c r="H77" s="15"/>
      <c r="I77" s="15"/>
      <c r="J77" s="15"/>
      <c r="K77" s="15"/>
      <c r="L77" s="15"/>
      <c r="M77" s="15"/>
      <c r="N77" s="45" t="str">
        <f t="shared" si="1"/>
        <v/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24"/>
      <c r="AA77" s="15"/>
      <c r="AB77" s="15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15"/>
    </row>
    <row r="78" spans="1:44" x14ac:dyDescent="0.25">
      <c r="A78" s="13"/>
      <c r="B78" s="13"/>
      <c r="C78" s="13"/>
      <c r="D78" s="13"/>
      <c r="E78" s="47" t="str">
        <f>IF(ISBLANK(Siirto!$D78),"",(VLOOKUP(D78,Luokittelut!$C$7:$E$107,3,FALSE)))</f>
        <v/>
      </c>
      <c r="F78" s="14"/>
      <c r="G78" s="14"/>
      <c r="H78" s="13"/>
      <c r="I78" s="13"/>
      <c r="J78" s="13"/>
      <c r="K78" s="13"/>
      <c r="L78" s="13"/>
      <c r="M78" s="13"/>
      <c r="N78" s="45" t="str">
        <f t="shared" si="1"/>
        <v/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8"/>
      <c r="AA78" s="13"/>
      <c r="AB78" s="13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3"/>
    </row>
    <row r="79" spans="1:44" x14ac:dyDescent="0.25">
      <c r="A79" s="15"/>
      <c r="B79" s="15"/>
      <c r="C79" s="15"/>
      <c r="D79" s="15"/>
      <c r="E79" s="47" t="str">
        <f>IF(ISBLANK(Siirto!$D79),"",(VLOOKUP(D79,Luokittelut!$C$7:$E$107,3,FALSE)))</f>
        <v/>
      </c>
      <c r="F79" s="16"/>
      <c r="G79" s="16"/>
      <c r="H79" s="15"/>
      <c r="I79" s="15"/>
      <c r="J79" s="15"/>
      <c r="K79" s="15"/>
      <c r="L79" s="15"/>
      <c r="M79" s="15"/>
      <c r="N79" s="45" t="str">
        <f t="shared" si="1"/>
        <v/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24"/>
      <c r="AA79" s="15"/>
      <c r="AB79" s="15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15"/>
    </row>
    <row r="80" spans="1:44" x14ac:dyDescent="0.25">
      <c r="A80" s="13"/>
      <c r="B80" s="13"/>
      <c r="C80" s="13"/>
      <c r="D80" s="13"/>
      <c r="E80" s="47" t="str">
        <f>IF(ISBLANK(Siirto!$D80),"",(VLOOKUP(D80,Luokittelut!$C$7:$E$107,3,FALSE)))</f>
        <v/>
      </c>
      <c r="F80" s="14"/>
      <c r="G80" s="14"/>
      <c r="H80" s="13"/>
      <c r="I80" s="13"/>
      <c r="J80" s="13"/>
      <c r="K80" s="13"/>
      <c r="L80" s="13"/>
      <c r="M80" s="13"/>
      <c r="N80" s="45" t="str">
        <f t="shared" si="1"/>
        <v/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8"/>
      <c r="AA80" s="13"/>
      <c r="AB80" s="13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3"/>
    </row>
    <row r="81" spans="1:44" x14ac:dyDescent="0.25">
      <c r="A81" s="15"/>
      <c r="B81" s="15"/>
      <c r="C81" s="15"/>
      <c r="D81" s="15"/>
      <c r="E81" s="47" t="str">
        <f>IF(ISBLANK(Siirto!$D81),"",(VLOOKUP(D81,Luokittelut!$C$7:$E$107,3,FALSE)))</f>
        <v/>
      </c>
      <c r="F81" s="16"/>
      <c r="G81" s="16"/>
      <c r="H81" s="15"/>
      <c r="I81" s="15"/>
      <c r="J81" s="15"/>
      <c r="K81" s="15"/>
      <c r="L81" s="15"/>
      <c r="M81" s="15"/>
      <c r="N81" s="45" t="str">
        <f t="shared" si="1"/>
        <v/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24"/>
      <c r="AA81" s="15"/>
      <c r="AB81" s="15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15"/>
    </row>
    <row r="82" spans="1:44" x14ac:dyDescent="0.25">
      <c r="A82" s="13"/>
      <c r="B82" s="13"/>
      <c r="C82" s="13"/>
      <c r="D82" s="13"/>
      <c r="E82" s="47" t="str">
        <f>IF(ISBLANK(Siirto!$D82),"",(VLOOKUP(D82,Luokittelut!$C$7:$E$107,3,FALSE)))</f>
        <v/>
      </c>
      <c r="F82" s="14"/>
      <c r="G82" s="14"/>
      <c r="H82" s="13"/>
      <c r="I82" s="13"/>
      <c r="J82" s="13"/>
      <c r="K82" s="13"/>
      <c r="L82" s="13"/>
      <c r="M82" s="13"/>
      <c r="N82" s="45" t="str">
        <f t="shared" si="1"/>
        <v/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8"/>
      <c r="AA82" s="13"/>
      <c r="AB82" s="13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3"/>
    </row>
    <row r="83" spans="1:44" x14ac:dyDescent="0.25">
      <c r="A83" s="15"/>
      <c r="B83" s="15"/>
      <c r="C83" s="15"/>
      <c r="D83" s="15"/>
      <c r="E83" s="47" t="str">
        <f>IF(ISBLANK(Siirto!$D83),"",(VLOOKUP(D83,Luokittelut!$C$7:$E$107,3,FALSE)))</f>
        <v/>
      </c>
      <c r="F83" s="16"/>
      <c r="G83" s="16"/>
      <c r="H83" s="15"/>
      <c r="I83" s="15"/>
      <c r="J83" s="15"/>
      <c r="K83" s="15"/>
      <c r="L83" s="15"/>
      <c r="M83" s="15"/>
      <c r="N83" s="45" t="str">
        <f t="shared" si="1"/>
        <v/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24"/>
      <c r="AA83" s="15"/>
      <c r="AB83" s="15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15"/>
    </row>
    <row r="84" spans="1:44" x14ac:dyDescent="0.25">
      <c r="A84" s="13"/>
      <c r="B84" s="13"/>
      <c r="C84" s="13"/>
      <c r="D84" s="13"/>
      <c r="E84" s="47" t="str">
        <f>IF(ISBLANK(Siirto!$D84),"",(VLOOKUP(D84,Luokittelut!$C$7:$E$107,3,FALSE)))</f>
        <v/>
      </c>
      <c r="F84" s="14"/>
      <c r="G84" s="14"/>
      <c r="H84" s="13"/>
      <c r="I84" s="13"/>
      <c r="J84" s="13"/>
      <c r="K84" s="13"/>
      <c r="L84" s="13"/>
      <c r="M84" s="13"/>
      <c r="N84" s="45" t="str">
        <f t="shared" si="1"/>
        <v/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8"/>
      <c r="AA84" s="13"/>
      <c r="AB84" s="13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3"/>
    </row>
    <row r="85" spans="1:44" x14ac:dyDescent="0.25">
      <c r="A85" s="15"/>
      <c r="B85" s="15"/>
      <c r="C85" s="15"/>
      <c r="D85" s="15"/>
      <c r="E85" s="47" t="str">
        <f>IF(ISBLANK(Siirto!$D85),"",(VLOOKUP(D85,Luokittelut!$C$7:$E$107,3,FALSE)))</f>
        <v/>
      </c>
      <c r="F85" s="16"/>
      <c r="G85" s="16"/>
      <c r="H85" s="15"/>
      <c r="I85" s="15"/>
      <c r="J85" s="15"/>
      <c r="K85" s="15"/>
      <c r="L85" s="15"/>
      <c r="M85" s="15"/>
      <c r="N85" s="45" t="str">
        <f t="shared" si="1"/>
        <v/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24"/>
      <c r="AA85" s="15"/>
      <c r="AB85" s="15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15"/>
    </row>
    <row r="86" spans="1:44" x14ac:dyDescent="0.25">
      <c r="A86" s="13"/>
      <c r="B86" s="13"/>
      <c r="C86" s="13"/>
      <c r="D86" s="13"/>
      <c r="E86" s="47" t="str">
        <f>IF(ISBLANK(Siirto!$D86),"",(VLOOKUP(D86,Luokittelut!$C$7:$E$107,3,FALSE)))</f>
        <v/>
      </c>
      <c r="F86" s="14"/>
      <c r="G86" s="14"/>
      <c r="H86" s="13"/>
      <c r="I86" s="13"/>
      <c r="J86" s="13"/>
      <c r="K86" s="13"/>
      <c r="L86" s="13"/>
      <c r="M86" s="13"/>
      <c r="N86" s="45" t="str">
        <f t="shared" si="1"/>
        <v/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8"/>
      <c r="AA86" s="13"/>
      <c r="AB86" s="13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3"/>
    </row>
    <row r="87" spans="1:44" x14ac:dyDescent="0.25">
      <c r="A87" s="15"/>
      <c r="B87" s="15"/>
      <c r="C87" s="15"/>
      <c r="D87" s="15"/>
      <c r="E87" s="47" t="str">
        <f>IF(ISBLANK(Siirto!$D87),"",(VLOOKUP(D87,Luokittelut!$C$7:$E$107,3,FALSE)))</f>
        <v/>
      </c>
      <c r="F87" s="16"/>
      <c r="G87" s="16"/>
      <c r="H87" s="15"/>
      <c r="I87" s="15"/>
      <c r="J87" s="15"/>
      <c r="K87" s="15"/>
      <c r="L87" s="15"/>
      <c r="M87" s="15"/>
      <c r="N87" s="45" t="str">
        <f t="shared" si="1"/>
        <v/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24"/>
      <c r="AA87" s="15"/>
      <c r="AB87" s="15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15"/>
    </row>
    <row r="88" spans="1:44" x14ac:dyDescent="0.25">
      <c r="A88" s="13"/>
      <c r="B88" s="13"/>
      <c r="C88" s="13"/>
      <c r="D88" s="13"/>
      <c r="E88" s="47" t="str">
        <f>IF(ISBLANK(Siirto!$D88),"",(VLOOKUP(D88,Luokittelut!$C$7:$E$107,3,FALSE)))</f>
        <v/>
      </c>
      <c r="F88" s="14"/>
      <c r="G88" s="14"/>
      <c r="H88" s="13"/>
      <c r="I88" s="13"/>
      <c r="J88" s="13"/>
      <c r="K88" s="13"/>
      <c r="L88" s="13"/>
      <c r="M88" s="13"/>
      <c r="N88" s="45" t="str">
        <f t="shared" si="1"/>
        <v/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8"/>
      <c r="AA88" s="13"/>
      <c r="AB88" s="13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3"/>
    </row>
    <row r="89" spans="1:44" x14ac:dyDescent="0.25">
      <c r="A89" s="15"/>
      <c r="B89" s="15"/>
      <c r="C89" s="15"/>
      <c r="D89" s="15"/>
      <c r="E89" s="47" t="str">
        <f>IF(ISBLANK(Siirto!$D89),"",(VLOOKUP(D89,Luokittelut!$C$7:$E$107,3,FALSE)))</f>
        <v/>
      </c>
      <c r="F89" s="16"/>
      <c r="G89" s="16"/>
      <c r="H89" s="15"/>
      <c r="I89" s="15"/>
      <c r="J89" s="15"/>
      <c r="K89" s="15"/>
      <c r="L89" s="15"/>
      <c r="M89" s="15"/>
      <c r="N89" s="45" t="str">
        <f t="shared" si="1"/>
        <v/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24"/>
      <c r="AA89" s="15"/>
      <c r="AB89" s="15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15"/>
    </row>
    <row r="90" spans="1:44" x14ac:dyDescent="0.25">
      <c r="A90" s="13"/>
      <c r="B90" s="13"/>
      <c r="C90" s="13"/>
      <c r="D90" s="13"/>
      <c r="E90" s="47" t="str">
        <f>IF(ISBLANK(Siirto!$D90),"",(VLOOKUP(D90,Luokittelut!$C$7:$E$107,3,FALSE)))</f>
        <v/>
      </c>
      <c r="F90" s="14"/>
      <c r="G90" s="14"/>
      <c r="H90" s="13"/>
      <c r="I90" s="13"/>
      <c r="J90" s="13"/>
      <c r="K90" s="13"/>
      <c r="L90" s="13"/>
      <c r="M90" s="13"/>
      <c r="N90" s="45" t="str">
        <f t="shared" si="1"/>
        <v/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8"/>
      <c r="AA90" s="13"/>
      <c r="AB90" s="13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3"/>
    </row>
    <row r="91" spans="1:44" x14ac:dyDescent="0.25">
      <c r="A91" s="15"/>
      <c r="B91" s="15"/>
      <c r="C91" s="15"/>
      <c r="D91" s="15"/>
      <c r="E91" s="47" t="str">
        <f>IF(ISBLANK(Siirto!$D91),"",(VLOOKUP(D91,Luokittelut!$C$7:$E$107,3,FALSE)))</f>
        <v/>
      </c>
      <c r="F91" s="16"/>
      <c r="G91" s="16"/>
      <c r="H91" s="15"/>
      <c r="I91" s="15"/>
      <c r="J91" s="15"/>
      <c r="K91" s="15"/>
      <c r="L91" s="15"/>
      <c r="M91" s="15"/>
      <c r="N91" s="45" t="str">
        <f t="shared" si="1"/>
        <v/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24"/>
      <c r="AA91" s="15"/>
      <c r="AB91" s="15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15"/>
    </row>
    <row r="92" spans="1:44" x14ac:dyDescent="0.25">
      <c r="A92" s="13"/>
      <c r="B92" s="13"/>
      <c r="C92" s="13"/>
      <c r="D92" s="13"/>
      <c r="E92" s="47" t="str">
        <f>IF(ISBLANK(Siirto!$D92),"",(VLOOKUP(D92,Luokittelut!$C$7:$E$107,3,FALSE)))</f>
        <v/>
      </c>
      <c r="F92" s="14"/>
      <c r="G92" s="14"/>
      <c r="H92" s="13"/>
      <c r="I92" s="13"/>
      <c r="J92" s="13"/>
      <c r="K92" s="13"/>
      <c r="L92" s="13"/>
      <c r="M92" s="13"/>
      <c r="N92" s="45" t="str">
        <f t="shared" si="1"/>
        <v/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8"/>
      <c r="AA92" s="13"/>
      <c r="AB92" s="13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3"/>
    </row>
    <row r="93" spans="1:44" x14ac:dyDescent="0.25">
      <c r="A93" s="15"/>
      <c r="B93" s="15"/>
      <c r="C93" s="15"/>
      <c r="D93" s="15"/>
      <c r="E93" s="47" t="str">
        <f>IF(ISBLANK(Siirto!$D93),"",(VLOOKUP(D93,Luokittelut!$C$7:$E$107,3,FALSE)))</f>
        <v/>
      </c>
      <c r="F93" s="16"/>
      <c r="G93" s="16"/>
      <c r="H93" s="15"/>
      <c r="I93" s="15"/>
      <c r="J93" s="15"/>
      <c r="K93" s="15"/>
      <c r="L93" s="15"/>
      <c r="M93" s="15"/>
      <c r="N93" s="45" t="str">
        <f t="shared" si="1"/>
        <v/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24"/>
      <c r="AA93" s="15"/>
      <c r="AB93" s="15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15"/>
    </row>
    <row r="94" spans="1:44" x14ac:dyDescent="0.25">
      <c r="A94" s="13"/>
      <c r="B94" s="13"/>
      <c r="C94" s="13"/>
      <c r="D94" s="13"/>
      <c r="E94" s="47" t="str">
        <f>IF(ISBLANK(Siirto!$D94),"",(VLOOKUP(D94,Luokittelut!$C$7:$E$107,3,FALSE)))</f>
        <v/>
      </c>
      <c r="F94" s="14"/>
      <c r="G94" s="14"/>
      <c r="H94" s="13"/>
      <c r="I94" s="13"/>
      <c r="J94" s="13"/>
      <c r="K94" s="13"/>
      <c r="L94" s="13"/>
      <c r="M94" s="13"/>
      <c r="N94" s="45" t="str">
        <f t="shared" si="1"/>
        <v/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8"/>
      <c r="AA94" s="13"/>
      <c r="AB94" s="13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3"/>
    </row>
    <row r="95" spans="1:44" x14ac:dyDescent="0.25">
      <c r="A95" s="15"/>
      <c r="B95" s="15"/>
      <c r="C95" s="15"/>
      <c r="D95" s="15"/>
      <c r="E95" s="47" t="str">
        <f>IF(ISBLANK(Siirto!$D95),"",(VLOOKUP(D95,Luokittelut!$C$7:$E$107,3,FALSE)))</f>
        <v/>
      </c>
      <c r="F95" s="16"/>
      <c r="G95" s="16"/>
      <c r="H95" s="15"/>
      <c r="I95" s="15"/>
      <c r="J95" s="15"/>
      <c r="K95" s="15"/>
      <c r="L95" s="15"/>
      <c r="M95" s="15"/>
      <c r="N95" s="45" t="str">
        <f t="shared" si="1"/>
        <v/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24"/>
      <c r="AA95" s="15"/>
      <c r="AB95" s="15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15"/>
    </row>
    <row r="96" spans="1:44" x14ac:dyDescent="0.25">
      <c r="A96" s="13"/>
      <c r="B96" s="13"/>
      <c r="C96" s="13"/>
      <c r="D96" s="13"/>
      <c r="E96" s="47" t="str">
        <f>IF(ISBLANK(Siirto!$D96),"",(VLOOKUP(D96,Luokittelut!$C$7:$E$107,3,FALSE)))</f>
        <v/>
      </c>
      <c r="F96" s="14"/>
      <c r="G96" s="14"/>
      <c r="H96" s="13"/>
      <c r="I96" s="13"/>
      <c r="J96" s="13"/>
      <c r="K96" s="13"/>
      <c r="L96" s="13"/>
      <c r="M96" s="13"/>
      <c r="N96" s="45" t="str">
        <f t="shared" si="1"/>
        <v/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8"/>
      <c r="AA96" s="13"/>
      <c r="AB96" s="13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3"/>
    </row>
    <row r="97" spans="1:44" x14ac:dyDescent="0.25">
      <c r="A97" s="15"/>
      <c r="B97" s="15"/>
      <c r="C97" s="15"/>
      <c r="D97" s="15"/>
      <c r="E97" s="47" t="str">
        <f>IF(ISBLANK(Siirto!$D97),"",(VLOOKUP(D97,Luokittelut!$C$7:$E$107,3,FALSE)))</f>
        <v/>
      </c>
      <c r="F97" s="16"/>
      <c r="G97" s="16"/>
      <c r="H97" s="15"/>
      <c r="I97" s="15"/>
      <c r="J97" s="15"/>
      <c r="K97" s="15"/>
      <c r="L97" s="15"/>
      <c r="M97" s="15"/>
      <c r="N97" s="45" t="str">
        <f t="shared" si="1"/>
        <v/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24"/>
      <c r="AA97" s="15"/>
      <c r="AB97" s="15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15"/>
    </row>
    <row r="98" spans="1:44" x14ac:dyDescent="0.25">
      <c r="A98" s="13"/>
      <c r="B98" s="13"/>
      <c r="C98" s="13"/>
      <c r="D98" s="13"/>
      <c r="E98" s="47" t="str">
        <f>IF(ISBLANK(Siirto!$D98),"",(VLOOKUP(D98,Luokittelut!$C$7:$E$107,3,FALSE)))</f>
        <v/>
      </c>
      <c r="F98" s="14"/>
      <c r="G98" s="14"/>
      <c r="H98" s="13"/>
      <c r="I98" s="13"/>
      <c r="J98" s="13"/>
      <c r="K98" s="13"/>
      <c r="L98" s="13"/>
      <c r="M98" s="13"/>
      <c r="N98" s="45" t="str">
        <f t="shared" si="1"/>
        <v/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8"/>
      <c r="AA98" s="13"/>
      <c r="AB98" s="13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3"/>
    </row>
    <row r="99" spans="1:44" x14ac:dyDescent="0.25">
      <c r="A99" s="15"/>
      <c r="B99" s="15"/>
      <c r="C99" s="15"/>
      <c r="D99" s="15"/>
      <c r="E99" s="47" t="str">
        <f>IF(ISBLANK(Siirto!$D99),"",(VLOOKUP(D99,Luokittelut!$C$7:$E$107,3,FALSE)))</f>
        <v/>
      </c>
      <c r="F99" s="16"/>
      <c r="G99" s="16"/>
      <c r="H99" s="15"/>
      <c r="I99" s="15"/>
      <c r="J99" s="15"/>
      <c r="K99" s="15"/>
      <c r="L99" s="15"/>
      <c r="M99" s="15"/>
      <c r="N99" s="45" t="str">
        <f t="shared" si="1"/>
        <v/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24"/>
      <c r="AA99" s="15"/>
      <c r="AB99" s="15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15"/>
    </row>
    <row r="100" spans="1:44" x14ac:dyDescent="0.25">
      <c r="A100" s="13"/>
      <c r="B100" s="13"/>
      <c r="C100" s="13"/>
      <c r="D100" s="13"/>
      <c r="E100" s="47" t="str">
        <f>IF(ISBLANK(Siirto!$D100),"",(VLOOKUP(D100,Luokittelut!$C$7:$E$107,3,FALSE)))</f>
        <v/>
      </c>
      <c r="F100" s="14"/>
      <c r="G100" s="14"/>
      <c r="H100" s="13"/>
      <c r="I100" s="13"/>
      <c r="J100" s="13"/>
      <c r="K100" s="13"/>
      <c r="L100" s="13"/>
      <c r="M100" s="13"/>
      <c r="N100" s="45" t="str">
        <f t="shared" si="1"/>
        <v/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8"/>
      <c r="AA100" s="13"/>
      <c r="AB100" s="13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3"/>
    </row>
    <row r="101" spans="1:44" x14ac:dyDescent="0.25">
      <c r="A101" s="15"/>
      <c r="B101" s="15"/>
      <c r="C101" s="15"/>
      <c r="D101" s="15"/>
      <c r="E101" s="47" t="str">
        <f>IF(ISBLANK(Siirto!$D101),"",(VLOOKUP(D101,Luokittelut!$C$7:$E$107,3,FALSE)))</f>
        <v/>
      </c>
      <c r="F101" s="16"/>
      <c r="G101" s="16"/>
      <c r="H101" s="15"/>
      <c r="I101" s="15"/>
      <c r="J101" s="15"/>
      <c r="K101" s="15"/>
      <c r="L101" s="15"/>
      <c r="M101" s="15"/>
      <c r="N101" s="45" t="str">
        <f t="shared" si="1"/>
        <v/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24"/>
      <c r="AA101" s="15"/>
      <c r="AB101" s="15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15"/>
    </row>
    <row r="102" spans="1:44" x14ac:dyDescent="0.25">
      <c r="A102" s="13"/>
      <c r="B102" s="13"/>
      <c r="C102" s="13"/>
      <c r="D102" s="13"/>
      <c r="E102" s="47" t="str">
        <f>IF(ISBLANK(Siirto!$D102),"",(VLOOKUP(D102,Luokittelut!$C$7:$E$107,3,FALSE)))</f>
        <v/>
      </c>
      <c r="F102" s="14"/>
      <c r="G102" s="14"/>
      <c r="H102" s="13"/>
      <c r="I102" s="13"/>
      <c r="J102" s="13"/>
      <c r="K102" s="13"/>
      <c r="L102" s="13"/>
      <c r="M102" s="13"/>
      <c r="N102" s="45" t="str">
        <f t="shared" si="1"/>
        <v/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8"/>
      <c r="AA102" s="13"/>
      <c r="AB102" s="13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3"/>
    </row>
    <row r="103" spans="1:44" x14ac:dyDescent="0.25">
      <c r="A103" s="15"/>
      <c r="B103" s="15"/>
      <c r="C103" s="15"/>
      <c r="D103" s="15"/>
      <c r="E103" s="47" t="str">
        <f>IF(ISBLANK(Siirto!$D103),"",(VLOOKUP(D103,Luokittelut!$C$7:$E$107,3,FALSE)))</f>
        <v/>
      </c>
      <c r="F103" s="16"/>
      <c r="G103" s="16"/>
      <c r="H103" s="15"/>
      <c r="I103" s="15"/>
      <c r="J103" s="15"/>
      <c r="K103" s="15"/>
      <c r="L103" s="15"/>
      <c r="M103" s="15"/>
      <c r="N103" s="45" t="str">
        <f t="shared" si="1"/>
        <v/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24"/>
      <c r="AA103" s="15"/>
      <c r="AB103" s="15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15"/>
    </row>
    <row r="104" spans="1:44" x14ac:dyDescent="0.25">
      <c r="A104" s="13"/>
      <c r="B104" s="13"/>
      <c r="C104" s="13"/>
      <c r="D104" s="13"/>
      <c r="E104" s="47" t="str">
        <f>IF(ISBLANK(Siirto!$D104),"",(VLOOKUP(D104,Luokittelut!$C$7:$E$107,3,FALSE)))</f>
        <v/>
      </c>
      <c r="F104" s="14"/>
      <c r="G104" s="14"/>
      <c r="H104" s="13"/>
      <c r="I104" s="13"/>
      <c r="J104" s="13"/>
      <c r="K104" s="13"/>
      <c r="L104" s="13"/>
      <c r="M104" s="13"/>
      <c r="N104" s="45" t="str">
        <f t="shared" si="1"/>
        <v/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8"/>
      <c r="AA104" s="13"/>
      <c r="AB104" s="13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3"/>
    </row>
    <row r="105" spans="1:44" x14ac:dyDescent="0.25">
      <c r="A105" s="15"/>
      <c r="B105" s="15"/>
      <c r="C105" s="15"/>
      <c r="D105" s="15"/>
      <c r="E105" s="47" t="str">
        <f>IF(ISBLANK(Siirto!$D105),"",(VLOOKUP(D105,Luokittelut!$C$7:$E$107,3,FALSE)))</f>
        <v/>
      </c>
      <c r="F105" s="16"/>
      <c r="G105" s="16"/>
      <c r="H105" s="15"/>
      <c r="I105" s="15"/>
      <c r="J105" s="15"/>
      <c r="K105" s="15"/>
      <c r="L105" s="15"/>
      <c r="M105" s="15"/>
      <c r="N105" s="45" t="str">
        <f t="shared" si="1"/>
        <v/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24"/>
      <c r="AA105" s="15"/>
      <c r="AB105" s="15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15"/>
    </row>
    <row r="106" spans="1:44" x14ac:dyDescent="0.25">
      <c r="A106" s="13"/>
      <c r="B106" s="13"/>
      <c r="C106" s="13"/>
      <c r="D106" s="13"/>
      <c r="E106" s="47" t="str">
        <f>IF(ISBLANK(Siirto!$D106),"",(VLOOKUP(D106,Luokittelut!$C$7:$E$107,3,FALSE)))</f>
        <v/>
      </c>
      <c r="F106" s="14"/>
      <c r="G106" s="14"/>
      <c r="H106" s="13"/>
      <c r="I106" s="13"/>
      <c r="J106" s="13"/>
      <c r="K106" s="13"/>
      <c r="L106" s="13"/>
      <c r="M106" s="13"/>
      <c r="N106" s="45" t="str">
        <f t="shared" si="1"/>
        <v/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8"/>
      <c r="AA106" s="13"/>
      <c r="AB106" s="13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3"/>
    </row>
    <row r="107" spans="1:44" x14ac:dyDescent="0.25">
      <c r="A107" s="15"/>
      <c r="B107" s="15"/>
      <c r="C107" s="15"/>
      <c r="D107" s="15"/>
      <c r="E107" s="47" t="str">
        <f>IF(ISBLANK(Siirto!$D107),"",(VLOOKUP(D107,Luokittelut!$C$7:$E$107,3,FALSE)))</f>
        <v/>
      </c>
      <c r="F107" s="16"/>
      <c r="G107" s="16"/>
      <c r="H107" s="15"/>
      <c r="I107" s="15"/>
      <c r="J107" s="15"/>
      <c r="K107" s="15"/>
      <c r="L107" s="15"/>
      <c r="M107" s="15"/>
      <c r="N107" s="45" t="str">
        <f t="shared" si="1"/>
        <v/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24"/>
      <c r="AA107" s="15"/>
      <c r="AB107" s="15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15"/>
    </row>
    <row r="108" spans="1:44" x14ac:dyDescent="0.25">
      <c r="A108" s="13"/>
      <c r="B108" s="13"/>
      <c r="C108" s="13"/>
      <c r="D108" s="13"/>
      <c r="E108" s="47" t="str">
        <f>IF(ISBLANK(Siirto!$D108),"",(VLOOKUP(D108,Luokittelut!$C$7:$E$107,3,FALSE)))</f>
        <v/>
      </c>
      <c r="F108" s="14"/>
      <c r="G108" s="14"/>
      <c r="H108" s="13"/>
      <c r="I108" s="13"/>
      <c r="J108" s="13"/>
      <c r="K108" s="13"/>
      <c r="L108" s="13"/>
      <c r="M108" s="13"/>
      <c r="N108" s="45" t="str">
        <f t="shared" si="1"/>
        <v/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8"/>
      <c r="AA108" s="13"/>
      <c r="AB108" s="13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3"/>
    </row>
    <row r="109" spans="1:44" x14ac:dyDescent="0.25">
      <c r="A109" s="15"/>
      <c r="B109" s="15"/>
      <c r="C109" s="15"/>
      <c r="D109" s="15"/>
      <c r="E109" s="47" t="str">
        <f>IF(ISBLANK(Siirto!$D109),"",(VLOOKUP(D109,Luokittelut!$C$7:$E$107,3,FALSE)))</f>
        <v/>
      </c>
      <c r="F109" s="16"/>
      <c r="G109" s="16"/>
      <c r="H109" s="15"/>
      <c r="I109" s="15"/>
      <c r="J109" s="15"/>
      <c r="K109" s="15"/>
      <c r="L109" s="15"/>
      <c r="M109" s="15"/>
      <c r="N109" s="45" t="str">
        <f t="shared" si="1"/>
        <v/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24"/>
      <c r="AA109" s="15"/>
      <c r="AB109" s="15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15"/>
    </row>
    <row r="110" spans="1:44" x14ac:dyDescent="0.25">
      <c r="A110" s="13"/>
      <c r="B110" s="13"/>
      <c r="C110" s="13"/>
      <c r="D110" s="13"/>
      <c r="E110" s="47" t="str">
        <f>IF(ISBLANK(Siirto!$D110),"",(VLOOKUP(D110,Luokittelut!$C$7:$E$107,3,FALSE)))</f>
        <v/>
      </c>
      <c r="F110" s="14"/>
      <c r="G110" s="14"/>
      <c r="H110" s="13"/>
      <c r="I110" s="13"/>
      <c r="J110" s="13"/>
      <c r="K110" s="13"/>
      <c r="L110" s="13"/>
      <c r="M110" s="13"/>
      <c r="N110" s="45" t="str">
        <f t="shared" si="1"/>
        <v/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8"/>
      <c r="AA110" s="13"/>
      <c r="AB110" s="13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3"/>
    </row>
    <row r="111" spans="1:44" x14ac:dyDescent="0.25">
      <c r="A111" s="15"/>
      <c r="B111" s="15"/>
      <c r="C111" s="15"/>
      <c r="D111" s="15"/>
      <c r="E111" s="47" t="str">
        <f>IF(ISBLANK(Siirto!$D111),"",(VLOOKUP(D111,Luokittelut!$C$7:$E$107,3,FALSE)))</f>
        <v/>
      </c>
      <c r="F111" s="16"/>
      <c r="G111" s="16"/>
      <c r="H111" s="15"/>
      <c r="I111" s="15"/>
      <c r="J111" s="15"/>
      <c r="K111" s="15"/>
      <c r="L111" s="15"/>
      <c r="M111" s="15"/>
      <c r="N111" s="45" t="str">
        <f t="shared" si="1"/>
        <v/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24"/>
      <c r="AA111" s="15"/>
      <c r="AB111" s="15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15"/>
    </row>
    <row r="112" spans="1:44" x14ac:dyDescent="0.25">
      <c r="A112" s="13"/>
      <c r="B112" s="13"/>
      <c r="C112" s="13"/>
      <c r="D112" s="13"/>
      <c r="E112" s="47" t="str">
        <f>IF(ISBLANK(Siirto!$D112),"",(VLOOKUP(D112,Luokittelut!$C$7:$E$107,3,FALSE)))</f>
        <v/>
      </c>
      <c r="F112" s="14"/>
      <c r="G112" s="14"/>
      <c r="H112" s="13"/>
      <c r="I112" s="13"/>
      <c r="J112" s="13"/>
      <c r="K112" s="13"/>
      <c r="L112" s="13"/>
      <c r="M112" s="13"/>
      <c r="N112" s="45" t="str">
        <f t="shared" si="1"/>
        <v/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8"/>
      <c r="AA112" s="13"/>
      <c r="AB112" s="13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3"/>
    </row>
    <row r="113" spans="1:44" x14ac:dyDescent="0.25">
      <c r="A113" s="15"/>
      <c r="B113" s="15"/>
      <c r="C113" s="15"/>
      <c r="D113" s="15"/>
      <c r="E113" s="47" t="str">
        <f>IF(ISBLANK(Siirto!$D113),"",(VLOOKUP(D113,Luokittelut!$C$7:$E$107,3,FALSE)))</f>
        <v/>
      </c>
      <c r="F113" s="16"/>
      <c r="G113" s="16"/>
      <c r="H113" s="15"/>
      <c r="I113" s="15"/>
      <c r="J113" s="15"/>
      <c r="K113" s="15"/>
      <c r="L113" s="15"/>
      <c r="M113" s="15"/>
      <c r="N113" s="45" t="str">
        <f t="shared" si="1"/>
        <v/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24"/>
      <c r="AA113" s="15"/>
      <c r="AB113" s="15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15"/>
    </row>
    <row r="114" spans="1:44" x14ac:dyDescent="0.25">
      <c r="A114" s="13"/>
      <c r="B114" s="13"/>
      <c r="C114" s="13"/>
      <c r="D114" s="13"/>
      <c r="E114" s="47" t="str">
        <f>IF(ISBLANK(Siirto!$D114),"",(VLOOKUP(D114,Luokittelut!$C$7:$E$107,3,FALSE)))</f>
        <v/>
      </c>
      <c r="F114" s="14"/>
      <c r="G114" s="14"/>
      <c r="H114" s="13"/>
      <c r="I114" s="13"/>
      <c r="J114" s="13"/>
      <c r="K114" s="13"/>
      <c r="L114" s="13"/>
      <c r="M114" s="13"/>
      <c r="N114" s="45" t="str">
        <f t="shared" si="1"/>
        <v/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8"/>
      <c r="AA114" s="13"/>
      <c r="AB114" s="13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3"/>
    </row>
    <row r="115" spans="1:44" x14ac:dyDescent="0.25">
      <c r="A115" s="15"/>
      <c r="B115" s="15"/>
      <c r="C115" s="15"/>
      <c r="D115" s="15"/>
      <c r="E115" s="47" t="str">
        <f>IF(ISBLANK(Siirto!$D115),"",(VLOOKUP(D115,Luokittelut!$C$7:$E$107,3,FALSE)))</f>
        <v/>
      </c>
      <c r="F115" s="16"/>
      <c r="G115" s="16"/>
      <c r="H115" s="15"/>
      <c r="I115" s="15"/>
      <c r="J115" s="15"/>
      <c r="K115" s="15"/>
      <c r="L115" s="15"/>
      <c r="M115" s="15"/>
      <c r="N115" s="45" t="str">
        <f t="shared" si="1"/>
        <v/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24"/>
      <c r="AA115" s="15"/>
      <c r="AB115" s="15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15"/>
    </row>
    <row r="116" spans="1:44" x14ac:dyDescent="0.25">
      <c r="A116" s="13"/>
      <c r="B116" s="13"/>
      <c r="C116" s="13"/>
      <c r="D116" s="13"/>
      <c r="E116" s="47" t="str">
        <f>IF(ISBLANK(Siirto!$D116),"",(VLOOKUP(D116,Luokittelut!$C$7:$E$107,3,FALSE)))</f>
        <v/>
      </c>
      <c r="F116" s="14"/>
      <c r="G116" s="14"/>
      <c r="H116" s="13"/>
      <c r="I116" s="13"/>
      <c r="J116" s="13"/>
      <c r="K116" s="13"/>
      <c r="L116" s="13"/>
      <c r="M116" s="13"/>
      <c r="N116" s="45" t="str">
        <f t="shared" si="1"/>
        <v/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8"/>
      <c r="AA116" s="13"/>
      <c r="AB116" s="13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3"/>
    </row>
    <row r="117" spans="1:44" x14ac:dyDescent="0.25">
      <c r="A117" s="15"/>
      <c r="B117" s="15"/>
      <c r="C117" s="15"/>
      <c r="D117" s="15"/>
      <c r="E117" s="47" t="str">
        <f>IF(ISBLANK(Siirto!$D117),"",(VLOOKUP(D117,Luokittelut!$C$7:$E$107,3,FALSE)))</f>
        <v/>
      </c>
      <c r="F117" s="16"/>
      <c r="G117" s="16"/>
      <c r="H117" s="15"/>
      <c r="I117" s="15"/>
      <c r="J117" s="15"/>
      <c r="K117" s="15"/>
      <c r="L117" s="15"/>
      <c r="M117" s="15"/>
      <c r="N117" s="45" t="str">
        <f t="shared" si="1"/>
        <v/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24"/>
      <c r="AA117" s="15"/>
      <c r="AB117" s="15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15"/>
    </row>
    <row r="118" spans="1:44" x14ac:dyDescent="0.25">
      <c r="A118" s="13"/>
      <c r="B118" s="13"/>
      <c r="C118" s="13"/>
      <c r="D118" s="13"/>
      <c r="E118" s="47" t="str">
        <f>IF(ISBLANK(Siirto!$D118),"",(VLOOKUP(D118,Luokittelut!$C$7:$E$107,3,FALSE)))</f>
        <v/>
      </c>
      <c r="F118" s="14"/>
      <c r="G118" s="14"/>
      <c r="H118" s="13"/>
      <c r="I118" s="13"/>
      <c r="J118" s="13"/>
      <c r="K118" s="13"/>
      <c r="L118" s="13"/>
      <c r="M118" s="13"/>
      <c r="N118" s="45" t="str">
        <f t="shared" si="1"/>
        <v/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8"/>
      <c r="AA118" s="13"/>
      <c r="AB118" s="13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3"/>
    </row>
    <row r="119" spans="1:44" x14ac:dyDescent="0.25">
      <c r="A119" s="15"/>
      <c r="B119" s="15"/>
      <c r="C119" s="15"/>
      <c r="D119" s="15"/>
      <c r="E119" s="47" t="str">
        <f>IF(ISBLANK(Siirto!$D119),"",(VLOOKUP(D119,Luokittelut!$C$7:$E$107,3,FALSE)))</f>
        <v/>
      </c>
      <c r="F119" s="16"/>
      <c r="G119" s="16"/>
      <c r="H119" s="15"/>
      <c r="I119" s="15"/>
      <c r="J119" s="15"/>
      <c r="K119" s="15"/>
      <c r="L119" s="15"/>
      <c r="M119" s="15"/>
      <c r="N119" s="45" t="str">
        <f t="shared" si="1"/>
        <v/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24"/>
      <c r="AA119" s="15"/>
      <c r="AB119" s="15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15"/>
    </row>
    <row r="120" spans="1:44" x14ac:dyDescent="0.25">
      <c r="A120" s="13"/>
      <c r="B120" s="13"/>
      <c r="C120" s="13"/>
      <c r="D120" s="13"/>
      <c r="E120" s="47" t="str">
        <f>IF(ISBLANK(Siirto!$D120),"",(VLOOKUP(D120,Luokittelut!$C$7:$E$107,3,FALSE)))</f>
        <v/>
      </c>
      <c r="F120" s="14"/>
      <c r="G120" s="14"/>
      <c r="H120" s="13"/>
      <c r="I120" s="13"/>
      <c r="J120" s="13"/>
      <c r="K120" s="13"/>
      <c r="L120" s="13"/>
      <c r="M120" s="13"/>
      <c r="N120" s="45" t="str">
        <f t="shared" si="1"/>
        <v/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8"/>
      <c r="AA120" s="13"/>
      <c r="AB120" s="13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3"/>
    </row>
    <row r="121" spans="1:44" x14ac:dyDescent="0.25">
      <c r="A121" s="15"/>
      <c r="B121" s="15"/>
      <c r="C121" s="15"/>
      <c r="D121" s="15"/>
      <c r="E121" s="47" t="str">
        <f>IF(ISBLANK(Siirto!$D121),"",(VLOOKUP(D121,Luokittelut!$C$7:$E$107,3,FALSE)))</f>
        <v/>
      </c>
      <c r="F121" s="16"/>
      <c r="G121" s="16"/>
      <c r="H121" s="15"/>
      <c r="I121" s="15"/>
      <c r="J121" s="15"/>
      <c r="K121" s="15"/>
      <c r="L121" s="15"/>
      <c r="M121" s="15"/>
      <c r="N121" s="45" t="str">
        <f t="shared" si="1"/>
        <v/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24"/>
      <c r="AA121" s="15"/>
      <c r="AB121" s="15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15"/>
    </row>
    <row r="122" spans="1:44" x14ac:dyDescent="0.25">
      <c r="A122" s="13"/>
      <c r="B122" s="13"/>
      <c r="C122" s="13"/>
      <c r="D122" s="13"/>
      <c r="E122" s="47" t="str">
        <f>IF(ISBLANK(Siirto!$D122),"",(VLOOKUP(D122,Luokittelut!$C$7:$E$107,3,FALSE)))</f>
        <v/>
      </c>
      <c r="F122" s="14"/>
      <c r="G122" s="14"/>
      <c r="H122" s="13"/>
      <c r="I122" s="13"/>
      <c r="J122" s="13"/>
      <c r="K122" s="13"/>
      <c r="L122" s="13"/>
      <c r="M122" s="13"/>
      <c r="N122" s="45" t="str">
        <f t="shared" si="1"/>
        <v/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8"/>
      <c r="AA122" s="13"/>
      <c r="AB122" s="13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3"/>
    </row>
    <row r="123" spans="1:44" x14ac:dyDescent="0.25">
      <c r="A123" s="15"/>
      <c r="B123" s="15"/>
      <c r="C123" s="15"/>
      <c r="D123" s="15"/>
      <c r="E123" s="47" t="str">
        <f>IF(ISBLANK(Siirto!$D123),"",(VLOOKUP(D123,Luokittelut!$C$7:$E$107,3,FALSE)))</f>
        <v/>
      </c>
      <c r="F123" s="16"/>
      <c r="G123" s="16"/>
      <c r="H123" s="15"/>
      <c r="I123" s="15"/>
      <c r="J123" s="15"/>
      <c r="K123" s="15"/>
      <c r="L123" s="15"/>
      <c r="M123" s="15"/>
      <c r="N123" s="45" t="str">
        <f t="shared" si="1"/>
        <v/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24"/>
      <c r="AA123" s="15"/>
      <c r="AB123" s="15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15"/>
    </row>
    <row r="124" spans="1:44" x14ac:dyDescent="0.25">
      <c r="A124" s="13"/>
      <c r="B124" s="13"/>
      <c r="C124" s="13"/>
      <c r="D124" s="13"/>
      <c r="E124" s="47" t="str">
        <f>IF(ISBLANK(Siirto!$D124),"",(VLOOKUP(D124,Luokittelut!$C$7:$E$107,3,FALSE)))</f>
        <v/>
      </c>
      <c r="F124" s="14"/>
      <c r="G124" s="14"/>
      <c r="H124" s="13"/>
      <c r="I124" s="13"/>
      <c r="J124" s="13"/>
      <c r="K124" s="13"/>
      <c r="L124" s="13"/>
      <c r="M124" s="13"/>
      <c r="N124" s="45" t="str">
        <f t="shared" si="1"/>
        <v/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8"/>
      <c r="AA124" s="13"/>
      <c r="AB124" s="13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3"/>
    </row>
    <row r="125" spans="1:44" x14ac:dyDescent="0.25">
      <c r="A125" s="15"/>
      <c r="B125" s="15"/>
      <c r="C125" s="15"/>
      <c r="D125" s="15"/>
      <c r="E125" s="47" t="str">
        <f>IF(ISBLANK(Siirto!$D125),"",(VLOOKUP(D125,Luokittelut!$C$7:$E$107,3,FALSE)))</f>
        <v/>
      </c>
      <c r="F125" s="16"/>
      <c r="G125" s="16"/>
      <c r="H125" s="15"/>
      <c r="I125" s="15"/>
      <c r="J125" s="15"/>
      <c r="K125" s="15"/>
      <c r="L125" s="15"/>
      <c r="M125" s="15"/>
      <c r="N125" s="45" t="str">
        <f t="shared" si="1"/>
        <v/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24"/>
      <c r="AA125" s="15"/>
      <c r="AB125" s="15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15"/>
    </row>
    <row r="126" spans="1:44" x14ac:dyDescent="0.25">
      <c r="A126" s="13"/>
      <c r="B126" s="13"/>
      <c r="C126" s="13"/>
      <c r="D126" s="13"/>
      <c r="E126" s="47" t="str">
        <f>IF(ISBLANK(Siirto!$D126),"",(VLOOKUP(D126,Luokittelut!$C$7:$E$107,3,FALSE)))</f>
        <v/>
      </c>
      <c r="F126" s="14"/>
      <c r="G126" s="14"/>
      <c r="H126" s="13"/>
      <c r="I126" s="13"/>
      <c r="J126" s="13"/>
      <c r="K126" s="13"/>
      <c r="L126" s="13"/>
      <c r="M126" s="13"/>
      <c r="N126" s="45" t="str">
        <f t="shared" si="1"/>
        <v/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8"/>
      <c r="AA126" s="13"/>
      <c r="AB126" s="13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3"/>
    </row>
    <row r="127" spans="1:44" x14ac:dyDescent="0.25">
      <c r="A127" s="15"/>
      <c r="B127" s="15"/>
      <c r="C127" s="15"/>
      <c r="D127" s="15"/>
      <c r="E127" s="47" t="str">
        <f>IF(ISBLANK(Siirto!$D127),"",(VLOOKUP(D127,Luokittelut!$C$7:$E$107,3,FALSE)))</f>
        <v/>
      </c>
      <c r="F127" s="16"/>
      <c r="G127" s="16"/>
      <c r="H127" s="15"/>
      <c r="I127" s="15"/>
      <c r="J127" s="15"/>
      <c r="K127" s="15"/>
      <c r="L127" s="15"/>
      <c r="M127" s="15"/>
      <c r="N127" s="45" t="str">
        <f t="shared" si="1"/>
        <v/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24"/>
      <c r="AA127" s="15"/>
      <c r="AB127" s="15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15"/>
    </row>
    <row r="128" spans="1:44" x14ac:dyDescent="0.25">
      <c r="A128" s="13"/>
      <c r="B128" s="13"/>
      <c r="C128" s="13"/>
      <c r="D128" s="13"/>
      <c r="E128" s="47" t="str">
        <f>IF(ISBLANK(Siirto!$D128),"",(VLOOKUP(D128,Luokittelut!$C$7:$E$107,3,FALSE)))</f>
        <v/>
      </c>
      <c r="F128" s="14"/>
      <c r="G128" s="14"/>
      <c r="H128" s="13"/>
      <c r="I128" s="13"/>
      <c r="J128" s="13"/>
      <c r="K128" s="13"/>
      <c r="L128" s="13"/>
      <c r="M128" s="13"/>
      <c r="N128" s="45" t="str">
        <f t="shared" si="1"/>
        <v/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8"/>
      <c r="AA128" s="13"/>
      <c r="AB128" s="13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3"/>
    </row>
    <row r="129" spans="1:44" x14ac:dyDescent="0.25">
      <c r="A129" s="15"/>
      <c r="B129" s="15"/>
      <c r="C129" s="15"/>
      <c r="D129" s="15"/>
      <c r="E129" s="47" t="str">
        <f>IF(ISBLANK(Siirto!$D129),"",(VLOOKUP(D129,Luokittelut!$C$7:$E$107,3,FALSE)))</f>
        <v/>
      </c>
      <c r="F129" s="16"/>
      <c r="G129" s="16"/>
      <c r="H129" s="15"/>
      <c r="I129" s="15"/>
      <c r="J129" s="15"/>
      <c r="K129" s="15"/>
      <c r="L129" s="15"/>
      <c r="M129" s="15"/>
      <c r="N129" s="45" t="str">
        <f t="shared" si="1"/>
        <v/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24"/>
      <c r="AA129" s="15"/>
      <c r="AB129" s="15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15"/>
    </row>
    <row r="130" spans="1:44" x14ac:dyDescent="0.25">
      <c r="A130" s="13"/>
      <c r="B130" s="13"/>
      <c r="C130" s="13"/>
      <c r="D130" s="13"/>
      <c r="E130" s="47" t="str">
        <f>IF(ISBLANK(Siirto!$D130),"",(VLOOKUP(D130,Luokittelut!$C$7:$E$107,3,FALSE)))</f>
        <v/>
      </c>
      <c r="F130" s="14"/>
      <c r="G130" s="14"/>
      <c r="H130" s="13"/>
      <c r="I130" s="13"/>
      <c r="J130" s="13"/>
      <c r="K130" s="13"/>
      <c r="L130" s="13"/>
      <c r="M130" s="13"/>
      <c r="N130" s="45" t="str">
        <f t="shared" si="1"/>
        <v/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8"/>
      <c r="AA130" s="13"/>
      <c r="AB130" s="13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3"/>
    </row>
    <row r="131" spans="1:44" x14ac:dyDescent="0.25">
      <c r="A131" s="15"/>
      <c r="B131" s="15"/>
      <c r="C131" s="15"/>
      <c r="D131" s="15"/>
      <c r="E131" s="47" t="str">
        <f>IF(ISBLANK(Siirto!$D131),"",(VLOOKUP(D131,Luokittelut!$C$7:$E$107,3,FALSE)))</f>
        <v/>
      </c>
      <c r="F131" s="16"/>
      <c r="G131" s="16"/>
      <c r="H131" s="15"/>
      <c r="I131" s="15"/>
      <c r="J131" s="15"/>
      <c r="K131" s="15"/>
      <c r="L131" s="15"/>
      <c r="M131" s="15"/>
      <c r="N131" s="45" t="str">
        <f t="shared" si="1"/>
        <v/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24"/>
      <c r="AA131" s="15"/>
      <c r="AB131" s="15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15"/>
    </row>
    <row r="132" spans="1:44" x14ac:dyDescent="0.25">
      <c r="A132" s="13"/>
      <c r="B132" s="13"/>
      <c r="C132" s="13"/>
      <c r="D132" s="13"/>
      <c r="E132" s="47" t="str">
        <f>IF(ISBLANK(Siirto!$D132),"",(VLOOKUP(D132,Luokittelut!$C$7:$E$107,3,FALSE)))</f>
        <v/>
      </c>
      <c r="F132" s="14"/>
      <c r="G132" s="14"/>
      <c r="H132" s="13"/>
      <c r="I132" s="13"/>
      <c r="J132" s="13"/>
      <c r="K132" s="13"/>
      <c r="L132" s="13"/>
      <c r="M132" s="13"/>
      <c r="N132" s="45" t="str">
        <f t="shared" si="1"/>
        <v/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8"/>
      <c r="AA132" s="13"/>
      <c r="AB132" s="13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3"/>
    </row>
    <row r="133" spans="1:44" x14ac:dyDescent="0.25">
      <c r="A133" s="15"/>
      <c r="B133" s="15"/>
      <c r="C133" s="15"/>
      <c r="D133" s="15"/>
      <c r="E133" s="47" t="str">
        <f>IF(ISBLANK(Siirto!$D133),"",(VLOOKUP(D133,Luokittelut!$C$7:$E$107,3,FALSE)))</f>
        <v/>
      </c>
      <c r="F133" s="16"/>
      <c r="G133" s="16"/>
      <c r="H133" s="15"/>
      <c r="I133" s="15"/>
      <c r="J133" s="15"/>
      <c r="K133" s="15"/>
      <c r="L133" s="15"/>
      <c r="M133" s="15"/>
      <c r="N133" s="45" t="str">
        <f t="shared" si="1"/>
        <v/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24"/>
      <c r="AA133" s="15"/>
      <c r="AB133" s="15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15"/>
    </row>
    <row r="134" spans="1:44" x14ac:dyDescent="0.25">
      <c r="A134" s="13"/>
      <c r="B134" s="13"/>
      <c r="C134" s="13"/>
      <c r="D134" s="13"/>
      <c r="E134" s="47" t="str">
        <f>IF(ISBLANK(Siirto!$D134),"",(VLOOKUP(D134,Luokittelut!$C$7:$E$107,3,FALSE)))</f>
        <v/>
      </c>
      <c r="F134" s="14"/>
      <c r="G134" s="14"/>
      <c r="H134" s="13"/>
      <c r="I134" s="13"/>
      <c r="J134" s="13"/>
      <c r="K134" s="13"/>
      <c r="L134" s="13"/>
      <c r="M134" s="13"/>
      <c r="N134" s="45" t="str">
        <f t="shared" si="1"/>
        <v/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8"/>
      <c r="AA134" s="13"/>
      <c r="AB134" s="13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3"/>
    </row>
    <row r="135" spans="1:44" x14ac:dyDescent="0.25">
      <c r="A135" s="15"/>
      <c r="B135" s="15"/>
      <c r="C135" s="15"/>
      <c r="D135" s="15"/>
      <c r="E135" s="47" t="str">
        <f>IF(ISBLANK(Siirto!$D135),"",(VLOOKUP(D135,Luokittelut!$C$7:$E$107,3,FALSE)))</f>
        <v/>
      </c>
      <c r="F135" s="16"/>
      <c r="G135" s="16"/>
      <c r="H135" s="15"/>
      <c r="I135" s="15"/>
      <c r="J135" s="15"/>
      <c r="K135" s="15"/>
      <c r="L135" s="15"/>
      <c r="M135" s="15"/>
      <c r="N135" s="45" t="str">
        <f t="shared" si="1"/>
        <v/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24"/>
      <c r="AA135" s="15"/>
      <c r="AB135" s="15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15"/>
    </row>
    <row r="136" spans="1:44" x14ac:dyDescent="0.25">
      <c r="A136" s="13"/>
      <c r="B136" s="13"/>
      <c r="C136" s="13"/>
      <c r="D136" s="13"/>
      <c r="E136" s="47" t="str">
        <f>IF(ISBLANK(Siirto!$D136),"",(VLOOKUP(D136,Luokittelut!$C$7:$E$107,3,FALSE)))</f>
        <v/>
      </c>
      <c r="F136" s="14"/>
      <c r="G136" s="14"/>
      <c r="H136" s="13"/>
      <c r="I136" s="13"/>
      <c r="J136" s="13"/>
      <c r="K136" s="13"/>
      <c r="L136" s="13"/>
      <c r="M136" s="13"/>
      <c r="N136" s="45" t="str">
        <f t="shared" si="1"/>
        <v/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8"/>
      <c r="AA136" s="13"/>
      <c r="AB136" s="13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3"/>
    </row>
    <row r="137" spans="1:44" x14ac:dyDescent="0.25">
      <c r="A137" s="15"/>
      <c r="B137" s="15"/>
      <c r="C137" s="15"/>
      <c r="D137" s="15"/>
      <c r="E137" s="47" t="str">
        <f>IF(ISBLANK(Siirto!$D137),"",(VLOOKUP(D137,Luokittelut!$C$7:$E$107,3,FALSE)))</f>
        <v/>
      </c>
      <c r="F137" s="16"/>
      <c r="G137" s="16"/>
      <c r="H137" s="15"/>
      <c r="I137" s="15"/>
      <c r="J137" s="15"/>
      <c r="K137" s="15"/>
      <c r="L137" s="15"/>
      <c r="M137" s="15"/>
      <c r="N137" s="45" t="str">
        <f t="shared" ref="N137:N154" si="2">IF(J137&gt;0,J137-L137,"")</f>
        <v/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24"/>
      <c r="AA137" s="15"/>
      <c r="AB137" s="15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15"/>
    </row>
    <row r="138" spans="1:44" x14ac:dyDescent="0.25">
      <c r="A138" s="13"/>
      <c r="B138" s="13"/>
      <c r="C138" s="13"/>
      <c r="D138" s="13"/>
      <c r="E138" s="47" t="str">
        <f>IF(ISBLANK(Siirto!$D138),"",(VLOOKUP(D138,Luokittelut!$C$7:$E$107,3,FALSE)))</f>
        <v/>
      </c>
      <c r="F138" s="14"/>
      <c r="G138" s="14"/>
      <c r="H138" s="13"/>
      <c r="I138" s="13"/>
      <c r="J138" s="13"/>
      <c r="K138" s="13"/>
      <c r="L138" s="13"/>
      <c r="M138" s="13"/>
      <c r="N138" s="45" t="str">
        <f t="shared" si="2"/>
        <v/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8"/>
      <c r="AA138" s="13"/>
      <c r="AB138" s="13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3"/>
    </row>
    <row r="139" spans="1:44" x14ac:dyDescent="0.25">
      <c r="A139" s="15"/>
      <c r="B139" s="15"/>
      <c r="C139" s="15"/>
      <c r="D139" s="15"/>
      <c r="E139" s="47" t="str">
        <f>IF(ISBLANK(Siirto!$D139),"",(VLOOKUP(D139,Luokittelut!$C$7:$E$107,3,FALSE)))</f>
        <v/>
      </c>
      <c r="F139" s="16"/>
      <c r="G139" s="16"/>
      <c r="H139" s="15"/>
      <c r="I139" s="15"/>
      <c r="J139" s="15"/>
      <c r="K139" s="15"/>
      <c r="L139" s="15"/>
      <c r="M139" s="15"/>
      <c r="N139" s="45" t="str">
        <f t="shared" si="2"/>
        <v/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24"/>
      <c r="AA139" s="15"/>
      <c r="AB139" s="15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15"/>
    </row>
    <row r="140" spans="1:44" x14ac:dyDescent="0.25">
      <c r="A140" s="13"/>
      <c r="B140" s="13"/>
      <c r="C140" s="13"/>
      <c r="D140" s="13"/>
      <c r="E140" s="47" t="str">
        <f>IF(ISBLANK(Siirto!$D140),"",(VLOOKUP(D140,Luokittelut!$C$7:$E$107,3,FALSE)))</f>
        <v/>
      </c>
      <c r="F140" s="14"/>
      <c r="G140" s="14"/>
      <c r="H140" s="13"/>
      <c r="I140" s="13"/>
      <c r="J140" s="13"/>
      <c r="K140" s="13"/>
      <c r="L140" s="13"/>
      <c r="M140" s="13"/>
      <c r="N140" s="45" t="str">
        <f t="shared" si="2"/>
        <v/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8"/>
      <c r="AA140" s="13"/>
      <c r="AB140" s="13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3"/>
    </row>
    <row r="141" spans="1:44" x14ac:dyDescent="0.25">
      <c r="A141" s="15"/>
      <c r="B141" s="15"/>
      <c r="C141" s="15"/>
      <c r="D141" s="15"/>
      <c r="E141" s="47" t="str">
        <f>IF(ISBLANK(Siirto!$D141),"",(VLOOKUP(D141,Luokittelut!$C$7:$E$107,3,FALSE)))</f>
        <v/>
      </c>
      <c r="F141" s="16"/>
      <c r="G141" s="16"/>
      <c r="H141" s="15"/>
      <c r="I141" s="15"/>
      <c r="J141" s="15"/>
      <c r="K141" s="15"/>
      <c r="L141" s="15"/>
      <c r="M141" s="15"/>
      <c r="N141" s="45" t="str">
        <f t="shared" si="2"/>
        <v/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24"/>
      <c r="AA141" s="15"/>
      <c r="AB141" s="15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15"/>
    </row>
    <row r="142" spans="1:44" x14ac:dyDescent="0.25">
      <c r="A142" s="13"/>
      <c r="B142" s="13"/>
      <c r="C142" s="13"/>
      <c r="D142" s="13"/>
      <c r="E142" s="47" t="str">
        <f>IF(ISBLANK(Siirto!$D142),"",(VLOOKUP(D142,Luokittelut!$C$7:$E$107,3,FALSE)))</f>
        <v/>
      </c>
      <c r="F142" s="14"/>
      <c r="G142" s="14"/>
      <c r="H142" s="13"/>
      <c r="I142" s="13"/>
      <c r="J142" s="13"/>
      <c r="K142" s="13"/>
      <c r="L142" s="13"/>
      <c r="M142" s="13"/>
      <c r="N142" s="45" t="str">
        <f t="shared" si="2"/>
        <v/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8"/>
      <c r="AA142" s="13"/>
      <c r="AB142" s="13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3"/>
    </row>
    <row r="143" spans="1:44" x14ac:dyDescent="0.25">
      <c r="A143" s="15"/>
      <c r="B143" s="15"/>
      <c r="C143" s="15"/>
      <c r="D143" s="15"/>
      <c r="E143" s="47" t="str">
        <f>IF(ISBLANK(Siirto!$D143),"",(VLOOKUP(D143,Luokittelut!$C$7:$E$107,3,FALSE)))</f>
        <v/>
      </c>
      <c r="F143" s="16"/>
      <c r="G143" s="16"/>
      <c r="H143" s="15"/>
      <c r="I143" s="15"/>
      <c r="J143" s="15"/>
      <c r="K143" s="15"/>
      <c r="L143" s="15"/>
      <c r="M143" s="15"/>
      <c r="N143" s="45" t="str">
        <f t="shared" si="2"/>
        <v/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24"/>
      <c r="AA143" s="15"/>
      <c r="AB143" s="15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15"/>
    </row>
    <row r="144" spans="1:44" x14ac:dyDescent="0.25">
      <c r="A144" s="13"/>
      <c r="B144" s="13"/>
      <c r="C144" s="13"/>
      <c r="D144" s="13"/>
      <c r="E144" s="47" t="str">
        <f>IF(ISBLANK(Siirto!$D144),"",(VLOOKUP(D144,Luokittelut!$C$7:$E$107,3,FALSE)))</f>
        <v/>
      </c>
      <c r="F144" s="14"/>
      <c r="G144" s="14"/>
      <c r="H144" s="13"/>
      <c r="I144" s="13"/>
      <c r="J144" s="13"/>
      <c r="K144" s="13"/>
      <c r="L144" s="13"/>
      <c r="M144" s="13"/>
      <c r="N144" s="45" t="str">
        <f t="shared" si="2"/>
        <v/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8"/>
      <c r="AA144" s="13"/>
      <c r="AB144" s="13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3"/>
    </row>
    <row r="145" spans="1:44" x14ac:dyDescent="0.25">
      <c r="A145" s="15"/>
      <c r="B145" s="15"/>
      <c r="C145" s="15"/>
      <c r="D145" s="15"/>
      <c r="E145" s="47" t="str">
        <f>IF(ISBLANK(Siirto!$D145),"",(VLOOKUP(D145,Luokittelut!$C$7:$E$107,3,FALSE)))</f>
        <v/>
      </c>
      <c r="F145" s="16"/>
      <c r="G145" s="16"/>
      <c r="H145" s="15"/>
      <c r="I145" s="15"/>
      <c r="J145" s="15"/>
      <c r="K145" s="15"/>
      <c r="L145" s="15"/>
      <c r="M145" s="15"/>
      <c r="N145" s="45" t="str">
        <f t="shared" si="2"/>
        <v/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24"/>
      <c r="AA145" s="15"/>
      <c r="AB145" s="15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15"/>
    </row>
    <row r="146" spans="1:44" x14ac:dyDescent="0.25">
      <c r="A146" s="13"/>
      <c r="B146" s="13"/>
      <c r="C146" s="13"/>
      <c r="D146" s="13"/>
      <c r="E146" s="47" t="str">
        <f>IF(ISBLANK(Siirto!$D146),"",(VLOOKUP(D146,Luokittelut!$C$7:$E$107,3,FALSE)))</f>
        <v/>
      </c>
      <c r="F146" s="14"/>
      <c r="G146" s="14"/>
      <c r="H146" s="13"/>
      <c r="I146" s="13"/>
      <c r="J146" s="13"/>
      <c r="K146" s="13"/>
      <c r="L146" s="13"/>
      <c r="M146" s="13"/>
      <c r="N146" s="45" t="str">
        <f t="shared" si="2"/>
        <v/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8"/>
      <c r="AA146" s="13"/>
      <c r="AB146" s="13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3"/>
    </row>
    <row r="147" spans="1:44" x14ac:dyDescent="0.25">
      <c r="A147" s="15"/>
      <c r="B147" s="15"/>
      <c r="C147" s="15"/>
      <c r="D147" s="15"/>
      <c r="E147" s="47" t="str">
        <f>IF(ISBLANK(Siirto!$D147),"",(VLOOKUP(D147,Luokittelut!$C$7:$E$107,3,FALSE)))</f>
        <v/>
      </c>
      <c r="F147" s="16"/>
      <c r="G147" s="16"/>
      <c r="H147" s="15"/>
      <c r="I147" s="15"/>
      <c r="J147" s="15"/>
      <c r="K147" s="15"/>
      <c r="L147" s="15"/>
      <c r="M147" s="15"/>
      <c r="N147" s="45" t="str">
        <f t="shared" si="2"/>
        <v/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24"/>
      <c r="AA147" s="15"/>
      <c r="AB147" s="15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15"/>
    </row>
    <row r="148" spans="1:44" x14ac:dyDescent="0.25">
      <c r="A148" s="13"/>
      <c r="B148" s="13"/>
      <c r="C148" s="13"/>
      <c r="D148" s="13"/>
      <c r="E148" s="47" t="str">
        <f>IF(ISBLANK(Siirto!$D148),"",(VLOOKUP(D148,Luokittelut!$C$7:$E$107,3,FALSE)))</f>
        <v/>
      </c>
      <c r="F148" s="14"/>
      <c r="G148" s="14"/>
      <c r="H148" s="13"/>
      <c r="I148" s="13"/>
      <c r="J148" s="13"/>
      <c r="K148" s="13"/>
      <c r="L148" s="13"/>
      <c r="M148" s="13"/>
      <c r="N148" s="45" t="str">
        <f t="shared" si="2"/>
        <v/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8"/>
      <c r="AA148" s="13"/>
      <c r="AB148" s="13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3"/>
    </row>
    <row r="149" spans="1:44" x14ac:dyDescent="0.25">
      <c r="A149" s="15"/>
      <c r="B149" s="15"/>
      <c r="C149" s="15"/>
      <c r="D149" s="15"/>
      <c r="E149" s="47" t="str">
        <f>IF(ISBLANK(Siirto!$D149),"",(VLOOKUP(D149,Luokittelut!$C$7:$E$107,3,FALSE)))</f>
        <v/>
      </c>
      <c r="F149" s="16"/>
      <c r="G149" s="16"/>
      <c r="H149" s="15"/>
      <c r="I149" s="15"/>
      <c r="J149" s="15"/>
      <c r="K149" s="15"/>
      <c r="L149" s="15"/>
      <c r="M149" s="15"/>
      <c r="N149" s="45" t="str">
        <f t="shared" si="2"/>
        <v/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24"/>
      <c r="AA149" s="15"/>
      <c r="AB149" s="15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15"/>
    </row>
    <row r="150" spans="1:44" x14ac:dyDescent="0.25">
      <c r="A150" s="13"/>
      <c r="B150" s="13"/>
      <c r="C150" s="13"/>
      <c r="D150" s="13"/>
      <c r="E150" s="47" t="str">
        <f>IF(ISBLANK(Siirto!$D150),"",(VLOOKUP(D150,Luokittelut!$C$7:$E$107,3,FALSE)))</f>
        <v/>
      </c>
      <c r="F150" s="14"/>
      <c r="G150" s="14"/>
      <c r="H150" s="13"/>
      <c r="I150" s="13"/>
      <c r="J150" s="13"/>
      <c r="K150" s="13"/>
      <c r="L150" s="13"/>
      <c r="M150" s="13"/>
      <c r="N150" s="45" t="str">
        <f t="shared" si="2"/>
        <v/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8"/>
      <c r="AA150" s="13"/>
      <c r="AB150" s="13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3"/>
    </row>
    <row r="151" spans="1:44" x14ac:dyDescent="0.25">
      <c r="A151" s="15"/>
      <c r="B151" s="15"/>
      <c r="C151" s="15"/>
      <c r="D151" s="15"/>
      <c r="E151" s="47" t="str">
        <f>IF(ISBLANK(Siirto!$D151),"",(VLOOKUP(D151,Luokittelut!$C$7:$E$107,3,FALSE)))</f>
        <v/>
      </c>
      <c r="F151" s="16"/>
      <c r="G151" s="16"/>
      <c r="H151" s="15"/>
      <c r="I151" s="15"/>
      <c r="J151" s="15"/>
      <c r="K151" s="15"/>
      <c r="L151" s="15"/>
      <c r="M151" s="15"/>
      <c r="N151" s="45" t="str">
        <f t="shared" si="2"/>
        <v/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24"/>
      <c r="AA151" s="15"/>
      <c r="AB151" s="15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15"/>
    </row>
    <row r="152" spans="1:44" x14ac:dyDescent="0.25">
      <c r="A152" s="13"/>
      <c r="B152" s="13"/>
      <c r="C152" s="13"/>
      <c r="D152" s="13"/>
      <c r="E152" s="47" t="str">
        <f>IF(ISBLANK(Siirto!$D152),"",(VLOOKUP(D152,Luokittelut!$C$7:$E$107,3,FALSE)))</f>
        <v/>
      </c>
      <c r="F152" s="14"/>
      <c r="G152" s="14"/>
      <c r="H152" s="13"/>
      <c r="I152" s="13"/>
      <c r="J152" s="13"/>
      <c r="K152" s="13"/>
      <c r="L152" s="13"/>
      <c r="M152" s="13"/>
      <c r="N152" s="45" t="str">
        <f t="shared" si="2"/>
        <v/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8"/>
      <c r="AA152" s="13"/>
      <c r="AB152" s="13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3"/>
    </row>
    <row r="153" spans="1:44" x14ac:dyDescent="0.25">
      <c r="A153" s="15"/>
      <c r="B153" s="15"/>
      <c r="C153" s="15"/>
      <c r="D153" s="15"/>
      <c r="E153" s="47" t="str">
        <f>IF(ISBLANK(Siirto!$D153),"",(VLOOKUP(D153,Luokittelut!$C$7:$E$107,3,FALSE)))</f>
        <v/>
      </c>
      <c r="F153" s="16"/>
      <c r="G153" s="16"/>
      <c r="H153" s="15"/>
      <c r="I153" s="15"/>
      <c r="J153" s="15"/>
      <c r="K153" s="15"/>
      <c r="L153" s="15"/>
      <c r="M153" s="15"/>
      <c r="N153" s="45" t="str">
        <f t="shared" si="2"/>
        <v/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24"/>
      <c r="AA153" s="15"/>
      <c r="AB153" s="15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15"/>
    </row>
    <row r="154" spans="1:44" x14ac:dyDescent="0.25">
      <c r="A154" s="13"/>
      <c r="B154" s="13"/>
      <c r="C154" s="13"/>
      <c r="D154" s="13"/>
      <c r="E154" s="47" t="str">
        <f>IF(ISBLANK(Siirto!$D154),"",(VLOOKUP(D154,Luokittelut!$C$7:$E$107,3,FALSE)))</f>
        <v/>
      </c>
      <c r="F154" s="14"/>
      <c r="G154" s="14"/>
      <c r="H154" s="13"/>
      <c r="I154" s="13"/>
      <c r="J154" s="13"/>
      <c r="K154" s="13"/>
      <c r="L154" s="13"/>
      <c r="M154" s="13"/>
      <c r="N154" s="45" t="str">
        <f t="shared" si="2"/>
        <v/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8"/>
      <c r="AA154" s="13"/>
      <c r="AB154" s="13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3"/>
    </row>
    <row r="155" spans="1:44" x14ac:dyDescent="0.25">
      <c r="A155" s="15"/>
      <c r="B155" s="15"/>
      <c r="C155" s="15"/>
      <c r="D155" s="15"/>
      <c r="E155" s="47" t="str">
        <f>IF(ISBLANK(Siirto!$D155),"",(VLOOKUP(D155,Luokittelut!$C$7:$E$107,3,FALSE)))</f>
        <v/>
      </c>
      <c r="F155" s="16"/>
      <c r="G155" s="16"/>
      <c r="H155" s="15"/>
      <c r="I155" s="15"/>
      <c r="J155" s="15"/>
      <c r="K155" s="15"/>
      <c r="L155" s="15"/>
      <c r="M155" s="15"/>
      <c r="N155" s="45" t="str">
        <f t="shared" ref="N155:N172" si="3">IF(J155&gt;0,J155-L155,"")</f>
        <v/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24"/>
      <c r="AA155" s="15"/>
      <c r="AB155" s="15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15"/>
    </row>
    <row r="156" spans="1:44" x14ac:dyDescent="0.25">
      <c r="A156" s="13"/>
      <c r="B156" s="13"/>
      <c r="C156" s="13"/>
      <c r="D156" s="13"/>
      <c r="E156" s="47" t="str">
        <f>IF(ISBLANK(Siirto!$D156),"",(VLOOKUP(D156,Luokittelut!$C$7:$E$107,3,FALSE)))</f>
        <v/>
      </c>
      <c r="F156" s="14"/>
      <c r="G156" s="14"/>
      <c r="H156" s="13"/>
      <c r="I156" s="13"/>
      <c r="J156" s="13"/>
      <c r="K156" s="13"/>
      <c r="L156" s="13"/>
      <c r="M156" s="13"/>
      <c r="N156" s="45" t="str">
        <f t="shared" si="3"/>
        <v/>
      </c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8"/>
      <c r="AA156" s="13"/>
      <c r="AB156" s="13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3"/>
    </row>
    <row r="157" spans="1:44" x14ac:dyDescent="0.25">
      <c r="A157" s="15"/>
      <c r="B157" s="15"/>
      <c r="C157" s="15"/>
      <c r="D157" s="15"/>
      <c r="E157" s="47" t="str">
        <f>IF(ISBLANK(Siirto!$D157),"",(VLOOKUP(D157,Luokittelut!$C$7:$E$107,3,FALSE)))</f>
        <v/>
      </c>
      <c r="F157" s="16"/>
      <c r="G157" s="16"/>
      <c r="H157" s="15"/>
      <c r="I157" s="15"/>
      <c r="J157" s="15"/>
      <c r="K157" s="15"/>
      <c r="L157" s="15"/>
      <c r="M157" s="15"/>
      <c r="N157" s="45" t="str">
        <f t="shared" si="3"/>
        <v/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24"/>
      <c r="AA157" s="15"/>
      <c r="AB157" s="15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15"/>
    </row>
    <row r="158" spans="1:44" x14ac:dyDescent="0.25">
      <c r="A158" s="13"/>
      <c r="B158" s="13"/>
      <c r="C158" s="13"/>
      <c r="D158" s="13"/>
      <c r="E158" s="47" t="str">
        <f>IF(ISBLANK(Siirto!$D158),"",(VLOOKUP(D158,Luokittelut!$C$7:$E$107,3,FALSE)))</f>
        <v/>
      </c>
      <c r="F158" s="14"/>
      <c r="G158" s="14"/>
      <c r="H158" s="13"/>
      <c r="I158" s="13"/>
      <c r="J158" s="13"/>
      <c r="K158" s="13"/>
      <c r="L158" s="13"/>
      <c r="M158" s="13"/>
      <c r="N158" s="45" t="str">
        <f t="shared" si="3"/>
        <v/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8"/>
      <c r="AA158" s="13"/>
      <c r="AB158" s="13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3"/>
    </row>
    <row r="159" spans="1:44" x14ac:dyDescent="0.25">
      <c r="A159" s="15"/>
      <c r="B159" s="15"/>
      <c r="C159" s="15"/>
      <c r="D159" s="15"/>
      <c r="E159" s="47" t="str">
        <f>IF(ISBLANK(Siirto!$D159),"",(VLOOKUP(D159,Luokittelut!$C$7:$E$107,3,FALSE)))</f>
        <v/>
      </c>
      <c r="F159" s="16"/>
      <c r="G159" s="16"/>
      <c r="H159" s="15"/>
      <c r="I159" s="15"/>
      <c r="J159" s="15"/>
      <c r="K159" s="15"/>
      <c r="L159" s="15"/>
      <c r="M159" s="15"/>
      <c r="N159" s="45" t="str">
        <f t="shared" si="3"/>
        <v/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24"/>
      <c r="AA159" s="15"/>
      <c r="AB159" s="15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15"/>
    </row>
    <row r="160" spans="1:44" x14ac:dyDescent="0.25">
      <c r="A160" s="13"/>
      <c r="B160" s="13"/>
      <c r="C160" s="13"/>
      <c r="D160" s="13"/>
      <c r="E160" s="47" t="str">
        <f>IF(ISBLANK(Siirto!$D160),"",(VLOOKUP(D160,Luokittelut!$C$7:$E$107,3,FALSE)))</f>
        <v/>
      </c>
      <c r="F160" s="14"/>
      <c r="G160" s="14"/>
      <c r="H160" s="13"/>
      <c r="I160" s="13"/>
      <c r="J160" s="13"/>
      <c r="K160" s="13"/>
      <c r="L160" s="13"/>
      <c r="M160" s="13"/>
      <c r="N160" s="45" t="str">
        <f t="shared" si="3"/>
        <v/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8"/>
      <c r="AA160" s="13"/>
      <c r="AB160" s="13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3"/>
    </row>
    <row r="161" spans="1:44" x14ac:dyDescent="0.25">
      <c r="A161" s="15"/>
      <c r="B161" s="15"/>
      <c r="C161" s="15"/>
      <c r="D161" s="15"/>
      <c r="E161" s="47" t="str">
        <f>IF(ISBLANK(Siirto!$D161),"",(VLOOKUP(D161,Luokittelut!$C$7:$E$107,3,FALSE)))</f>
        <v/>
      </c>
      <c r="F161" s="16"/>
      <c r="G161" s="16"/>
      <c r="H161" s="15"/>
      <c r="I161" s="15"/>
      <c r="J161" s="15"/>
      <c r="K161" s="15"/>
      <c r="L161" s="15"/>
      <c r="M161" s="15"/>
      <c r="N161" s="45" t="str">
        <f t="shared" si="3"/>
        <v/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24"/>
      <c r="AA161" s="15"/>
      <c r="AB161" s="15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15"/>
    </row>
    <row r="162" spans="1:44" x14ac:dyDescent="0.25">
      <c r="A162" s="13"/>
      <c r="B162" s="13"/>
      <c r="C162" s="13"/>
      <c r="D162" s="13"/>
      <c r="E162" s="47" t="str">
        <f>IF(ISBLANK(Siirto!$D162),"",(VLOOKUP(D162,Luokittelut!$C$7:$E$107,3,FALSE)))</f>
        <v/>
      </c>
      <c r="F162" s="14"/>
      <c r="G162" s="14"/>
      <c r="H162" s="13"/>
      <c r="I162" s="13"/>
      <c r="J162" s="13"/>
      <c r="K162" s="13"/>
      <c r="L162" s="13"/>
      <c r="M162" s="13"/>
      <c r="N162" s="45" t="str">
        <f t="shared" si="3"/>
        <v/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8"/>
      <c r="AA162" s="13"/>
      <c r="AB162" s="13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3"/>
    </row>
    <row r="163" spans="1:44" x14ac:dyDescent="0.25">
      <c r="A163" s="15"/>
      <c r="B163" s="15"/>
      <c r="C163" s="15"/>
      <c r="D163" s="15"/>
      <c r="E163" s="47" t="str">
        <f>IF(ISBLANK(Siirto!$D163),"",(VLOOKUP(D163,Luokittelut!$C$7:$E$107,3,FALSE)))</f>
        <v/>
      </c>
      <c r="F163" s="16"/>
      <c r="G163" s="16"/>
      <c r="H163" s="15"/>
      <c r="I163" s="15"/>
      <c r="J163" s="15"/>
      <c r="K163" s="15"/>
      <c r="L163" s="15"/>
      <c r="M163" s="15"/>
      <c r="N163" s="45" t="str">
        <f t="shared" si="3"/>
        <v/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24"/>
      <c r="AA163" s="15"/>
      <c r="AB163" s="15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15"/>
    </row>
    <row r="164" spans="1:44" x14ac:dyDescent="0.25">
      <c r="A164" s="13"/>
      <c r="B164" s="13"/>
      <c r="C164" s="13"/>
      <c r="D164" s="13"/>
      <c r="E164" s="47" t="str">
        <f>IF(ISBLANK(Siirto!$D164),"",(VLOOKUP(D164,Luokittelut!$C$7:$E$107,3,FALSE)))</f>
        <v/>
      </c>
      <c r="F164" s="14"/>
      <c r="G164" s="14"/>
      <c r="H164" s="13"/>
      <c r="I164" s="13"/>
      <c r="J164" s="13"/>
      <c r="K164" s="13"/>
      <c r="L164" s="13"/>
      <c r="M164" s="13"/>
      <c r="N164" s="45" t="str">
        <f t="shared" si="3"/>
        <v/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8"/>
      <c r="AA164" s="13"/>
      <c r="AB164" s="13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3"/>
    </row>
    <row r="165" spans="1:44" x14ac:dyDescent="0.25">
      <c r="A165" s="15"/>
      <c r="B165" s="15"/>
      <c r="C165" s="15"/>
      <c r="D165" s="15"/>
      <c r="E165" s="47" t="str">
        <f>IF(ISBLANK(Siirto!$D165),"",(VLOOKUP(D165,Luokittelut!$C$7:$E$107,3,FALSE)))</f>
        <v/>
      </c>
      <c r="F165" s="16"/>
      <c r="G165" s="16"/>
      <c r="H165" s="15"/>
      <c r="I165" s="15"/>
      <c r="J165" s="15"/>
      <c r="K165" s="15"/>
      <c r="L165" s="15"/>
      <c r="M165" s="15"/>
      <c r="N165" s="45" t="str">
        <f t="shared" si="3"/>
        <v/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24"/>
      <c r="AA165" s="15"/>
      <c r="AB165" s="15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15"/>
    </row>
    <row r="166" spans="1:44" x14ac:dyDescent="0.25">
      <c r="A166" s="13"/>
      <c r="B166" s="13"/>
      <c r="C166" s="13"/>
      <c r="D166" s="13"/>
      <c r="E166" s="47" t="str">
        <f>IF(ISBLANK(Siirto!$D166),"",(VLOOKUP(D166,Luokittelut!$C$7:$E$107,3,FALSE)))</f>
        <v/>
      </c>
      <c r="F166" s="14"/>
      <c r="G166" s="14"/>
      <c r="H166" s="13"/>
      <c r="I166" s="13"/>
      <c r="J166" s="13"/>
      <c r="K166" s="13"/>
      <c r="L166" s="13"/>
      <c r="M166" s="13"/>
      <c r="N166" s="45" t="str">
        <f t="shared" si="3"/>
        <v/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8"/>
      <c r="AA166" s="13"/>
      <c r="AB166" s="13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3"/>
    </row>
    <row r="167" spans="1:44" x14ac:dyDescent="0.25">
      <c r="A167" s="15"/>
      <c r="B167" s="15"/>
      <c r="C167" s="15"/>
      <c r="D167" s="15"/>
      <c r="E167" s="47" t="str">
        <f>IF(ISBLANK(Siirto!$D167),"",(VLOOKUP(D167,Luokittelut!$C$7:$E$107,3,FALSE)))</f>
        <v/>
      </c>
      <c r="F167" s="16"/>
      <c r="G167" s="16"/>
      <c r="H167" s="15"/>
      <c r="I167" s="15"/>
      <c r="J167" s="15"/>
      <c r="K167" s="15"/>
      <c r="L167" s="15"/>
      <c r="M167" s="15"/>
      <c r="N167" s="45" t="str">
        <f t="shared" si="3"/>
        <v/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24"/>
      <c r="AA167" s="15"/>
      <c r="AB167" s="15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15"/>
    </row>
    <row r="168" spans="1:44" x14ac:dyDescent="0.25">
      <c r="A168" s="13"/>
      <c r="B168" s="13"/>
      <c r="C168" s="13"/>
      <c r="D168" s="13"/>
      <c r="E168" s="47" t="str">
        <f>IF(ISBLANK(Siirto!$D168),"",(VLOOKUP(D168,Luokittelut!$C$7:$E$107,3,FALSE)))</f>
        <v/>
      </c>
      <c r="F168" s="14"/>
      <c r="G168" s="14"/>
      <c r="H168" s="13"/>
      <c r="I168" s="13"/>
      <c r="J168" s="13"/>
      <c r="K168" s="13"/>
      <c r="L168" s="13"/>
      <c r="M168" s="13"/>
      <c r="N168" s="45" t="str">
        <f t="shared" si="3"/>
        <v/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8"/>
      <c r="AA168" s="13"/>
      <c r="AB168" s="13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3"/>
    </row>
    <row r="169" spans="1:44" x14ac:dyDescent="0.25">
      <c r="A169" s="15"/>
      <c r="B169" s="15"/>
      <c r="C169" s="15"/>
      <c r="D169" s="15"/>
      <c r="E169" s="47" t="str">
        <f>IF(ISBLANK(Siirto!$D169),"",(VLOOKUP(D169,Luokittelut!$C$7:$E$107,3,FALSE)))</f>
        <v/>
      </c>
      <c r="F169" s="16"/>
      <c r="G169" s="16"/>
      <c r="H169" s="15"/>
      <c r="I169" s="15"/>
      <c r="J169" s="15"/>
      <c r="K169" s="15"/>
      <c r="L169" s="15"/>
      <c r="M169" s="15"/>
      <c r="N169" s="45" t="str">
        <f t="shared" si="3"/>
        <v/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24"/>
      <c r="AA169" s="15"/>
      <c r="AB169" s="15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15"/>
    </row>
    <row r="170" spans="1:44" x14ac:dyDescent="0.25">
      <c r="A170" s="13"/>
      <c r="B170" s="13"/>
      <c r="C170" s="13"/>
      <c r="D170" s="13"/>
      <c r="E170" s="47" t="str">
        <f>IF(ISBLANK(Siirto!$D170),"",(VLOOKUP(D170,Luokittelut!$C$7:$E$107,3,FALSE)))</f>
        <v/>
      </c>
      <c r="F170" s="14"/>
      <c r="G170" s="14"/>
      <c r="H170" s="13"/>
      <c r="I170" s="13"/>
      <c r="J170" s="13"/>
      <c r="K170" s="13"/>
      <c r="L170" s="13"/>
      <c r="M170" s="13"/>
      <c r="N170" s="45" t="str">
        <f t="shared" si="3"/>
        <v/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8"/>
      <c r="AA170" s="13"/>
      <c r="AB170" s="13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3"/>
    </row>
    <row r="171" spans="1:44" x14ac:dyDescent="0.25">
      <c r="A171" s="15"/>
      <c r="B171" s="15"/>
      <c r="C171" s="15"/>
      <c r="D171" s="15"/>
      <c r="E171" s="47" t="str">
        <f>IF(ISBLANK(Siirto!$D171),"",(VLOOKUP(D171,Luokittelut!$C$7:$E$107,3,FALSE)))</f>
        <v/>
      </c>
      <c r="F171" s="16"/>
      <c r="G171" s="16"/>
      <c r="H171" s="15"/>
      <c r="I171" s="15"/>
      <c r="J171" s="15"/>
      <c r="K171" s="15"/>
      <c r="L171" s="15"/>
      <c r="M171" s="15"/>
      <c r="N171" s="45" t="str">
        <f t="shared" si="3"/>
        <v/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24"/>
      <c r="AA171" s="15"/>
      <c r="AB171" s="15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15"/>
    </row>
    <row r="172" spans="1:44" x14ac:dyDescent="0.25">
      <c r="A172" s="17"/>
      <c r="B172" s="17"/>
      <c r="C172" s="17"/>
      <c r="D172" s="17"/>
      <c r="E172" s="48" t="str">
        <f>IF(ISBLANK(Siirto!$D172),"",(VLOOKUP(D172,Luokittelut!$C$7:$E$107,3,FALSE)))</f>
        <v/>
      </c>
      <c r="F172" s="19"/>
      <c r="G172" s="19"/>
      <c r="H172" s="17"/>
      <c r="I172" s="17"/>
      <c r="J172" s="17"/>
      <c r="K172" s="17"/>
      <c r="L172" s="17"/>
      <c r="M172" s="17"/>
      <c r="N172" s="46" t="str">
        <f t="shared" si="3"/>
        <v/>
      </c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20"/>
      <c r="AA172" s="17"/>
      <c r="AB172" s="17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17"/>
    </row>
  </sheetData>
  <sheetProtection sheet="1" objects="1" scenarios="1"/>
  <mergeCells count="4">
    <mergeCell ref="AD6:AH6"/>
    <mergeCell ref="AI6:AQ6"/>
    <mergeCell ref="S6:AB6"/>
    <mergeCell ref="J6:R6"/>
  </mergeCells>
  <dataValidations count="8">
    <dataValidation type="whole" allowBlank="1" showInputMessage="1" showErrorMessage="1" error="Anna raportoitivuosi näljällä numerolla väliltä 2017-2025" prompt="Raportointivuosi neljällä numerolla" sqref="C8:C172" xr:uid="{BF48107D-D736-48BB-B86C-1602C32BB763}">
      <formula1>2017</formula1>
      <formula2>2025</formula2>
    </dataValidation>
    <dataValidation type="whole" operator="greaterThan" allowBlank="1" showInputMessage="1" showErrorMessage="1" error="Ilmoita pinta-ala kokonaislukuna" prompt="Pinta-ala kokonaislukuna" sqref="F8:F172" xr:uid="{2F6019F5-B8A0-4F36-93DC-DF810E05FCD1}">
      <formula1>1</formula1>
    </dataValidation>
    <dataValidation type="whole" operator="greaterThan" allowBlank="1" showInputMessage="1" showErrorMessage="1" error="Ilmoita tilavuus kokonaislukuna" prompt="Tilavuus kokonaislukuna" sqref="G8:G172" xr:uid="{BDFAF136-5EA7-4F6B-B421-34B48B8B7D6D}">
      <formula1>1</formula1>
    </dataValidation>
    <dataValidation type="whole" operator="greaterThan" allowBlank="1" showInputMessage="1" showErrorMessage="1" error="Rakennusvuosi neljällä numerolla" prompt="Rakennusvuosi neljällä numerolla" sqref="H8:H172" xr:uid="{17AACECC-8E10-4611-9A82-3892478A9131}">
      <formula1>1700</formula1>
    </dataValidation>
    <dataValidation type="whole" operator="greaterThan" allowBlank="1" showInputMessage="1" showErrorMessage="1" error="Ilmoita saneerausvuosi neljällä numerolla" prompt="Saneerausvuosi ilmoitetaan vain merkittävistä kohteen energiatalouteen vaikuttavista saneerauksista._x000a_" sqref="I8:I172" xr:uid="{5D88D0BF-C1DD-4F60-8DF1-A18F69AE9213}">
      <formula1>1700</formula1>
    </dataValidation>
    <dataValidation allowBlank="1" showInputMessage="1" showErrorMessage="1" prompt="Tieto (rakennustyypin 2-3 numerolla) päivittyy automaattisesti kuin sarakkeeseen D valitaan rakennustyyppi listalta." sqref="E8:E172" xr:uid="{4BB17A3D-F952-443E-81A7-BBED41D26899}"/>
    <dataValidation operator="greaterThan" allowBlank="1" showInputMessage="1" showErrorMessage="1" promptTitle="Tieto lasketaan!" prompt="Kokonaissähkönkulutus - Vuokralaistenkulutus = Oma sähkönkulutus" sqref="N8:N172" xr:uid="{0845B8F7-696A-43ED-86C2-7F46A6A36106}"/>
    <dataValidation allowBlank="1" showInputMessage="1" showErrorMessage="1" prompt="Toimipaikka ID:n avulla tiedot viedään järjetelmässä oikealle toimipailalle._x000a__x000a_Toimipaikka ID löytyy vuosiraportoin Yleisest osiosta tai sopimustason tiedoista Toimipaikka-välilehden raportilta (Tulosta toimipaikkojen tunnistetiedot)" sqref="B8:B172" xr:uid="{BE14DB2A-157D-45C9-84C6-B623BB74AFA0}"/>
  </dataValidations>
  <pageMargins left="0.7" right="0.7" top="0.75" bottom="0.75" header="0.3" footer="0.3"/>
  <pageSetup paperSize="9" orientation="portrait" r:id="rId1"/>
  <ignoredErrors>
    <ignoredError sqref="E9 E155:E172 E11:E15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Valitse arvo listalta" prompt="Valitse rakennustyyppi listalta" xr:uid="{2F25427F-D3B5-4BDE-82BC-60571978E259}">
          <x14:formula1>
            <xm:f>Luokittelut!$C$7:$C$107</xm:f>
          </x14:formula1>
          <xm:sqref>D8:D172</xm:sqref>
        </x14:dataValidation>
        <x14:dataValidation type="list" allowBlank="1" showInputMessage="1" showErrorMessage="1" error="Sallittu arvo Kyllä tai Ei" prompt="Sisältyykö ilmoitettuun kokonaissähkönkulutukseen vuokralaisten kulutusta? (Kyllä/Ei)_x000a__x000a_Vuokralaisten kulutusta ei tarvitse sisällyttää kokonaiskulutukseen, mikäli se on erikseen mitattu, ja voidaan poistaa raportoidusta tiedosta." xr:uid="{CC2CD071-18B6-4403-B86B-4C17318E9C5B}">
          <x14:formula1>
            <xm:f>Luokittelut!$H$7:$H$8</xm:f>
          </x14:formula1>
          <xm:sqref>K8:K172</xm:sqref>
        </x14:dataValidation>
        <x14:dataValidation type="list" allowBlank="1" showInputMessage="1" showErrorMessage="1" error="Sallittu arvo Mitattu tai Arvioitu" prompt="Onko vuokralaisten sähkönkulutus mitattu vai arvioitu?" xr:uid="{0303C94A-EFDF-4251-BC13-908C62C511C6}">
          <x14:formula1>
            <xm:f>Luokittelut!$J$7:$J$8</xm:f>
          </x14:formula1>
          <xm:sqref>M8:M172</xm:sqref>
        </x14:dataValidation>
        <x14:dataValidation type="list" allowBlank="1" showInputMessage="1" showErrorMessage="1" error="Sallittu arvo Kyllä tai Ei" prompt="Sisältyykö ilmoitettuun omaan sähkönkulutukseen (nk. kiinteistösähkö) lämmityssähköä? (Kyllä/Ei)" xr:uid="{57D0DD8F-4F14-4389-A061-CBD565F870DF}">
          <x14:formula1>
            <xm:f>Luokittelut!$H$7:$H$8</xm:f>
          </x14:formula1>
          <xm:sqref>O8:O172</xm:sqref>
        </x14:dataValidation>
        <x14:dataValidation type="list" allowBlank="1" showInputMessage="1" showErrorMessage="1" error="Sallittu arvo Mitattu tai Arvioitu" prompt="Onko lämmityssähkön kulutus mitattu vai arvioitu?" xr:uid="{C65E6326-88E6-45E4-84C8-AC124349B16A}">
          <x14:formula1>
            <xm:f>Luokittelut!$J$7:$J$8</xm:f>
          </x14:formula1>
          <xm:sqref>Q8:Q172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9B65-16C5-4ABF-AEE1-7CF983C356FF}">
  <dimension ref="A1:C60"/>
  <sheetViews>
    <sheetView showGridLines="0" workbookViewId="0">
      <selection activeCell="A3" sqref="A3"/>
    </sheetView>
  </sheetViews>
  <sheetFormatPr defaultRowHeight="15" x14ac:dyDescent="0.25"/>
  <cols>
    <col min="1" max="1" width="9.28515625" style="2" customWidth="1"/>
    <col min="2" max="2" width="5" style="2" customWidth="1"/>
    <col min="3" max="3" width="141.28515625" style="2" customWidth="1"/>
    <col min="4" max="4" width="54.85546875" style="2" bestFit="1" customWidth="1"/>
    <col min="5" max="256" width="9.140625" style="2"/>
    <col min="257" max="257" width="9.28515625" style="2" customWidth="1"/>
    <col min="258" max="258" width="5" style="2" customWidth="1"/>
    <col min="259" max="259" width="22.7109375" style="2" customWidth="1"/>
    <col min="260" max="260" width="54.85546875" style="2" bestFit="1" customWidth="1"/>
    <col min="261" max="512" width="9.140625" style="2"/>
    <col min="513" max="513" width="9.28515625" style="2" customWidth="1"/>
    <col min="514" max="514" width="5" style="2" customWidth="1"/>
    <col min="515" max="515" width="22.7109375" style="2" customWidth="1"/>
    <col min="516" max="516" width="54.85546875" style="2" bestFit="1" customWidth="1"/>
    <col min="517" max="768" width="9.140625" style="2"/>
    <col min="769" max="769" width="9.28515625" style="2" customWidth="1"/>
    <col min="770" max="770" width="5" style="2" customWidth="1"/>
    <col min="771" max="771" width="22.7109375" style="2" customWidth="1"/>
    <col min="772" max="772" width="54.85546875" style="2" bestFit="1" customWidth="1"/>
    <col min="773" max="1024" width="9.140625" style="2"/>
    <col min="1025" max="1025" width="9.28515625" style="2" customWidth="1"/>
    <col min="1026" max="1026" width="5" style="2" customWidth="1"/>
    <col min="1027" max="1027" width="22.7109375" style="2" customWidth="1"/>
    <col min="1028" max="1028" width="54.85546875" style="2" bestFit="1" customWidth="1"/>
    <col min="1029" max="1280" width="9.140625" style="2"/>
    <col min="1281" max="1281" width="9.28515625" style="2" customWidth="1"/>
    <col min="1282" max="1282" width="5" style="2" customWidth="1"/>
    <col min="1283" max="1283" width="22.7109375" style="2" customWidth="1"/>
    <col min="1284" max="1284" width="54.85546875" style="2" bestFit="1" customWidth="1"/>
    <col min="1285" max="1536" width="9.140625" style="2"/>
    <col min="1537" max="1537" width="9.28515625" style="2" customWidth="1"/>
    <col min="1538" max="1538" width="5" style="2" customWidth="1"/>
    <col min="1539" max="1539" width="22.7109375" style="2" customWidth="1"/>
    <col min="1540" max="1540" width="54.85546875" style="2" bestFit="1" customWidth="1"/>
    <col min="1541" max="1792" width="9.140625" style="2"/>
    <col min="1793" max="1793" width="9.28515625" style="2" customWidth="1"/>
    <col min="1794" max="1794" width="5" style="2" customWidth="1"/>
    <col min="1795" max="1795" width="22.7109375" style="2" customWidth="1"/>
    <col min="1796" max="1796" width="54.85546875" style="2" bestFit="1" customWidth="1"/>
    <col min="1797" max="2048" width="9.140625" style="2"/>
    <col min="2049" max="2049" width="9.28515625" style="2" customWidth="1"/>
    <col min="2050" max="2050" width="5" style="2" customWidth="1"/>
    <col min="2051" max="2051" width="22.7109375" style="2" customWidth="1"/>
    <col min="2052" max="2052" width="54.85546875" style="2" bestFit="1" customWidth="1"/>
    <col min="2053" max="2304" width="9.140625" style="2"/>
    <col min="2305" max="2305" width="9.28515625" style="2" customWidth="1"/>
    <col min="2306" max="2306" width="5" style="2" customWidth="1"/>
    <col min="2307" max="2307" width="22.7109375" style="2" customWidth="1"/>
    <col min="2308" max="2308" width="54.85546875" style="2" bestFit="1" customWidth="1"/>
    <col min="2309" max="2560" width="9.140625" style="2"/>
    <col min="2561" max="2561" width="9.28515625" style="2" customWidth="1"/>
    <col min="2562" max="2562" width="5" style="2" customWidth="1"/>
    <col min="2563" max="2563" width="22.7109375" style="2" customWidth="1"/>
    <col min="2564" max="2564" width="54.85546875" style="2" bestFit="1" customWidth="1"/>
    <col min="2565" max="2816" width="9.140625" style="2"/>
    <col min="2817" max="2817" width="9.28515625" style="2" customWidth="1"/>
    <col min="2818" max="2818" width="5" style="2" customWidth="1"/>
    <col min="2819" max="2819" width="22.7109375" style="2" customWidth="1"/>
    <col min="2820" max="2820" width="54.85546875" style="2" bestFit="1" customWidth="1"/>
    <col min="2821" max="3072" width="9.140625" style="2"/>
    <col min="3073" max="3073" width="9.28515625" style="2" customWidth="1"/>
    <col min="3074" max="3074" width="5" style="2" customWidth="1"/>
    <col min="3075" max="3075" width="22.7109375" style="2" customWidth="1"/>
    <col min="3076" max="3076" width="54.85546875" style="2" bestFit="1" customWidth="1"/>
    <col min="3077" max="3328" width="9.140625" style="2"/>
    <col min="3329" max="3329" width="9.28515625" style="2" customWidth="1"/>
    <col min="3330" max="3330" width="5" style="2" customWidth="1"/>
    <col min="3331" max="3331" width="22.7109375" style="2" customWidth="1"/>
    <col min="3332" max="3332" width="54.85546875" style="2" bestFit="1" customWidth="1"/>
    <col min="3333" max="3584" width="9.140625" style="2"/>
    <col min="3585" max="3585" width="9.28515625" style="2" customWidth="1"/>
    <col min="3586" max="3586" width="5" style="2" customWidth="1"/>
    <col min="3587" max="3587" width="22.7109375" style="2" customWidth="1"/>
    <col min="3588" max="3588" width="54.85546875" style="2" bestFit="1" customWidth="1"/>
    <col min="3589" max="3840" width="9.140625" style="2"/>
    <col min="3841" max="3841" width="9.28515625" style="2" customWidth="1"/>
    <col min="3842" max="3842" width="5" style="2" customWidth="1"/>
    <col min="3843" max="3843" width="22.7109375" style="2" customWidth="1"/>
    <col min="3844" max="3844" width="54.85546875" style="2" bestFit="1" customWidth="1"/>
    <col min="3845" max="4096" width="9.140625" style="2"/>
    <col min="4097" max="4097" width="9.28515625" style="2" customWidth="1"/>
    <col min="4098" max="4098" width="5" style="2" customWidth="1"/>
    <col min="4099" max="4099" width="22.7109375" style="2" customWidth="1"/>
    <col min="4100" max="4100" width="54.85546875" style="2" bestFit="1" customWidth="1"/>
    <col min="4101" max="4352" width="9.140625" style="2"/>
    <col min="4353" max="4353" width="9.28515625" style="2" customWidth="1"/>
    <col min="4354" max="4354" width="5" style="2" customWidth="1"/>
    <col min="4355" max="4355" width="22.7109375" style="2" customWidth="1"/>
    <col min="4356" max="4356" width="54.85546875" style="2" bestFit="1" customWidth="1"/>
    <col min="4357" max="4608" width="9.140625" style="2"/>
    <col min="4609" max="4609" width="9.28515625" style="2" customWidth="1"/>
    <col min="4610" max="4610" width="5" style="2" customWidth="1"/>
    <col min="4611" max="4611" width="22.7109375" style="2" customWidth="1"/>
    <col min="4612" max="4612" width="54.85546875" style="2" bestFit="1" customWidth="1"/>
    <col min="4613" max="4864" width="9.140625" style="2"/>
    <col min="4865" max="4865" width="9.28515625" style="2" customWidth="1"/>
    <col min="4866" max="4866" width="5" style="2" customWidth="1"/>
    <col min="4867" max="4867" width="22.7109375" style="2" customWidth="1"/>
    <col min="4868" max="4868" width="54.85546875" style="2" bestFit="1" customWidth="1"/>
    <col min="4869" max="5120" width="9.140625" style="2"/>
    <col min="5121" max="5121" width="9.28515625" style="2" customWidth="1"/>
    <col min="5122" max="5122" width="5" style="2" customWidth="1"/>
    <col min="5123" max="5123" width="22.7109375" style="2" customWidth="1"/>
    <col min="5124" max="5124" width="54.85546875" style="2" bestFit="1" customWidth="1"/>
    <col min="5125" max="5376" width="9.140625" style="2"/>
    <col min="5377" max="5377" width="9.28515625" style="2" customWidth="1"/>
    <col min="5378" max="5378" width="5" style="2" customWidth="1"/>
    <col min="5379" max="5379" width="22.7109375" style="2" customWidth="1"/>
    <col min="5380" max="5380" width="54.85546875" style="2" bestFit="1" customWidth="1"/>
    <col min="5381" max="5632" width="9.140625" style="2"/>
    <col min="5633" max="5633" width="9.28515625" style="2" customWidth="1"/>
    <col min="5634" max="5634" width="5" style="2" customWidth="1"/>
    <col min="5635" max="5635" width="22.7109375" style="2" customWidth="1"/>
    <col min="5636" max="5636" width="54.85546875" style="2" bestFit="1" customWidth="1"/>
    <col min="5637" max="5888" width="9.140625" style="2"/>
    <col min="5889" max="5889" width="9.28515625" style="2" customWidth="1"/>
    <col min="5890" max="5890" width="5" style="2" customWidth="1"/>
    <col min="5891" max="5891" width="22.7109375" style="2" customWidth="1"/>
    <col min="5892" max="5892" width="54.85546875" style="2" bestFit="1" customWidth="1"/>
    <col min="5893" max="6144" width="9.140625" style="2"/>
    <col min="6145" max="6145" width="9.28515625" style="2" customWidth="1"/>
    <col min="6146" max="6146" width="5" style="2" customWidth="1"/>
    <col min="6147" max="6147" width="22.7109375" style="2" customWidth="1"/>
    <col min="6148" max="6148" width="54.85546875" style="2" bestFit="1" customWidth="1"/>
    <col min="6149" max="6400" width="9.140625" style="2"/>
    <col min="6401" max="6401" width="9.28515625" style="2" customWidth="1"/>
    <col min="6402" max="6402" width="5" style="2" customWidth="1"/>
    <col min="6403" max="6403" width="22.7109375" style="2" customWidth="1"/>
    <col min="6404" max="6404" width="54.85546875" style="2" bestFit="1" customWidth="1"/>
    <col min="6405" max="6656" width="9.140625" style="2"/>
    <col min="6657" max="6657" width="9.28515625" style="2" customWidth="1"/>
    <col min="6658" max="6658" width="5" style="2" customWidth="1"/>
    <col min="6659" max="6659" width="22.7109375" style="2" customWidth="1"/>
    <col min="6660" max="6660" width="54.85546875" style="2" bestFit="1" customWidth="1"/>
    <col min="6661" max="6912" width="9.140625" style="2"/>
    <col min="6913" max="6913" width="9.28515625" style="2" customWidth="1"/>
    <col min="6914" max="6914" width="5" style="2" customWidth="1"/>
    <col min="6915" max="6915" width="22.7109375" style="2" customWidth="1"/>
    <col min="6916" max="6916" width="54.85546875" style="2" bestFit="1" customWidth="1"/>
    <col min="6917" max="7168" width="9.140625" style="2"/>
    <col min="7169" max="7169" width="9.28515625" style="2" customWidth="1"/>
    <col min="7170" max="7170" width="5" style="2" customWidth="1"/>
    <col min="7171" max="7171" width="22.7109375" style="2" customWidth="1"/>
    <col min="7172" max="7172" width="54.85546875" style="2" bestFit="1" customWidth="1"/>
    <col min="7173" max="7424" width="9.140625" style="2"/>
    <col min="7425" max="7425" width="9.28515625" style="2" customWidth="1"/>
    <col min="7426" max="7426" width="5" style="2" customWidth="1"/>
    <col min="7427" max="7427" width="22.7109375" style="2" customWidth="1"/>
    <col min="7428" max="7428" width="54.85546875" style="2" bestFit="1" customWidth="1"/>
    <col min="7429" max="7680" width="9.140625" style="2"/>
    <col min="7681" max="7681" width="9.28515625" style="2" customWidth="1"/>
    <col min="7682" max="7682" width="5" style="2" customWidth="1"/>
    <col min="7683" max="7683" width="22.7109375" style="2" customWidth="1"/>
    <col min="7684" max="7684" width="54.85546875" style="2" bestFit="1" customWidth="1"/>
    <col min="7685" max="7936" width="9.140625" style="2"/>
    <col min="7937" max="7937" width="9.28515625" style="2" customWidth="1"/>
    <col min="7938" max="7938" width="5" style="2" customWidth="1"/>
    <col min="7939" max="7939" width="22.7109375" style="2" customWidth="1"/>
    <col min="7940" max="7940" width="54.85546875" style="2" bestFit="1" customWidth="1"/>
    <col min="7941" max="8192" width="9.140625" style="2"/>
    <col min="8193" max="8193" width="9.28515625" style="2" customWidth="1"/>
    <col min="8194" max="8194" width="5" style="2" customWidth="1"/>
    <col min="8195" max="8195" width="22.7109375" style="2" customWidth="1"/>
    <col min="8196" max="8196" width="54.85546875" style="2" bestFit="1" customWidth="1"/>
    <col min="8197" max="8448" width="9.140625" style="2"/>
    <col min="8449" max="8449" width="9.28515625" style="2" customWidth="1"/>
    <col min="8450" max="8450" width="5" style="2" customWidth="1"/>
    <col min="8451" max="8451" width="22.7109375" style="2" customWidth="1"/>
    <col min="8452" max="8452" width="54.85546875" style="2" bestFit="1" customWidth="1"/>
    <col min="8453" max="8704" width="9.140625" style="2"/>
    <col min="8705" max="8705" width="9.28515625" style="2" customWidth="1"/>
    <col min="8706" max="8706" width="5" style="2" customWidth="1"/>
    <col min="8707" max="8707" width="22.7109375" style="2" customWidth="1"/>
    <col min="8708" max="8708" width="54.85546875" style="2" bestFit="1" customWidth="1"/>
    <col min="8709" max="8960" width="9.140625" style="2"/>
    <col min="8961" max="8961" width="9.28515625" style="2" customWidth="1"/>
    <col min="8962" max="8962" width="5" style="2" customWidth="1"/>
    <col min="8963" max="8963" width="22.7109375" style="2" customWidth="1"/>
    <col min="8964" max="8964" width="54.85546875" style="2" bestFit="1" customWidth="1"/>
    <col min="8965" max="9216" width="9.140625" style="2"/>
    <col min="9217" max="9217" width="9.28515625" style="2" customWidth="1"/>
    <col min="9218" max="9218" width="5" style="2" customWidth="1"/>
    <col min="9219" max="9219" width="22.7109375" style="2" customWidth="1"/>
    <col min="9220" max="9220" width="54.85546875" style="2" bestFit="1" customWidth="1"/>
    <col min="9221" max="9472" width="9.140625" style="2"/>
    <col min="9473" max="9473" width="9.28515625" style="2" customWidth="1"/>
    <col min="9474" max="9474" width="5" style="2" customWidth="1"/>
    <col min="9475" max="9475" width="22.7109375" style="2" customWidth="1"/>
    <col min="9476" max="9476" width="54.85546875" style="2" bestFit="1" customWidth="1"/>
    <col min="9477" max="9728" width="9.140625" style="2"/>
    <col min="9729" max="9729" width="9.28515625" style="2" customWidth="1"/>
    <col min="9730" max="9730" width="5" style="2" customWidth="1"/>
    <col min="9731" max="9731" width="22.7109375" style="2" customWidth="1"/>
    <col min="9732" max="9732" width="54.85546875" style="2" bestFit="1" customWidth="1"/>
    <col min="9733" max="9984" width="9.140625" style="2"/>
    <col min="9985" max="9985" width="9.28515625" style="2" customWidth="1"/>
    <col min="9986" max="9986" width="5" style="2" customWidth="1"/>
    <col min="9987" max="9987" width="22.7109375" style="2" customWidth="1"/>
    <col min="9988" max="9988" width="54.85546875" style="2" bestFit="1" customWidth="1"/>
    <col min="9989" max="10240" width="9.140625" style="2"/>
    <col min="10241" max="10241" width="9.28515625" style="2" customWidth="1"/>
    <col min="10242" max="10242" width="5" style="2" customWidth="1"/>
    <col min="10243" max="10243" width="22.7109375" style="2" customWidth="1"/>
    <col min="10244" max="10244" width="54.85546875" style="2" bestFit="1" customWidth="1"/>
    <col min="10245" max="10496" width="9.140625" style="2"/>
    <col min="10497" max="10497" width="9.28515625" style="2" customWidth="1"/>
    <col min="10498" max="10498" width="5" style="2" customWidth="1"/>
    <col min="10499" max="10499" width="22.7109375" style="2" customWidth="1"/>
    <col min="10500" max="10500" width="54.85546875" style="2" bestFit="1" customWidth="1"/>
    <col min="10501" max="10752" width="9.140625" style="2"/>
    <col min="10753" max="10753" width="9.28515625" style="2" customWidth="1"/>
    <col min="10754" max="10754" width="5" style="2" customWidth="1"/>
    <col min="10755" max="10755" width="22.7109375" style="2" customWidth="1"/>
    <col min="10756" max="10756" width="54.85546875" style="2" bestFit="1" customWidth="1"/>
    <col min="10757" max="11008" width="9.140625" style="2"/>
    <col min="11009" max="11009" width="9.28515625" style="2" customWidth="1"/>
    <col min="11010" max="11010" width="5" style="2" customWidth="1"/>
    <col min="11011" max="11011" width="22.7109375" style="2" customWidth="1"/>
    <col min="11012" max="11012" width="54.85546875" style="2" bestFit="1" customWidth="1"/>
    <col min="11013" max="11264" width="9.140625" style="2"/>
    <col min="11265" max="11265" width="9.28515625" style="2" customWidth="1"/>
    <col min="11266" max="11266" width="5" style="2" customWidth="1"/>
    <col min="11267" max="11267" width="22.7109375" style="2" customWidth="1"/>
    <col min="11268" max="11268" width="54.85546875" style="2" bestFit="1" customWidth="1"/>
    <col min="11269" max="11520" width="9.140625" style="2"/>
    <col min="11521" max="11521" width="9.28515625" style="2" customWidth="1"/>
    <col min="11522" max="11522" width="5" style="2" customWidth="1"/>
    <col min="11523" max="11523" width="22.7109375" style="2" customWidth="1"/>
    <col min="11524" max="11524" width="54.85546875" style="2" bestFit="1" customWidth="1"/>
    <col min="11525" max="11776" width="9.140625" style="2"/>
    <col min="11777" max="11777" width="9.28515625" style="2" customWidth="1"/>
    <col min="11778" max="11778" width="5" style="2" customWidth="1"/>
    <col min="11779" max="11779" width="22.7109375" style="2" customWidth="1"/>
    <col min="11780" max="11780" width="54.85546875" style="2" bestFit="1" customWidth="1"/>
    <col min="11781" max="12032" width="9.140625" style="2"/>
    <col min="12033" max="12033" width="9.28515625" style="2" customWidth="1"/>
    <col min="12034" max="12034" width="5" style="2" customWidth="1"/>
    <col min="12035" max="12035" width="22.7109375" style="2" customWidth="1"/>
    <col min="12036" max="12036" width="54.85546875" style="2" bestFit="1" customWidth="1"/>
    <col min="12037" max="12288" width="9.140625" style="2"/>
    <col min="12289" max="12289" width="9.28515625" style="2" customWidth="1"/>
    <col min="12290" max="12290" width="5" style="2" customWidth="1"/>
    <col min="12291" max="12291" width="22.7109375" style="2" customWidth="1"/>
    <col min="12292" max="12292" width="54.85546875" style="2" bestFit="1" customWidth="1"/>
    <col min="12293" max="12544" width="9.140625" style="2"/>
    <col min="12545" max="12545" width="9.28515625" style="2" customWidth="1"/>
    <col min="12546" max="12546" width="5" style="2" customWidth="1"/>
    <col min="12547" max="12547" width="22.7109375" style="2" customWidth="1"/>
    <col min="12548" max="12548" width="54.85546875" style="2" bestFit="1" customWidth="1"/>
    <col min="12549" max="12800" width="9.140625" style="2"/>
    <col min="12801" max="12801" width="9.28515625" style="2" customWidth="1"/>
    <col min="12802" max="12802" width="5" style="2" customWidth="1"/>
    <col min="12803" max="12803" width="22.7109375" style="2" customWidth="1"/>
    <col min="12804" max="12804" width="54.85546875" style="2" bestFit="1" customWidth="1"/>
    <col min="12805" max="13056" width="9.140625" style="2"/>
    <col min="13057" max="13057" width="9.28515625" style="2" customWidth="1"/>
    <col min="13058" max="13058" width="5" style="2" customWidth="1"/>
    <col min="13059" max="13059" width="22.7109375" style="2" customWidth="1"/>
    <col min="13060" max="13060" width="54.85546875" style="2" bestFit="1" customWidth="1"/>
    <col min="13061" max="13312" width="9.140625" style="2"/>
    <col min="13313" max="13313" width="9.28515625" style="2" customWidth="1"/>
    <col min="13314" max="13314" width="5" style="2" customWidth="1"/>
    <col min="13315" max="13315" width="22.7109375" style="2" customWidth="1"/>
    <col min="13316" max="13316" width="54.85546875" style="2" bestFit="1" customWidth="1"/>
    <col min="13317" max="13568" width="9.140625" style="2"/>
    <col min="13569" max="13569" width="9.28515625" style="2" customWidth="1"/>
    <col min="13570" max="13570" width="5" style="2" customWidth="1"/>
    <col min="13571" max="13571" width="22.7109375" style="2" customWidth="1"/>
    <col min="13572" max="13572" width="54.85546875" style="2" bestFit="1" customWidth="1"/>
    <col min="13573" max="13824" width="9.140625" style="2"/>
    <col min="13825" max="13825" width="9.28515625" style="2" customWidth="1"/>
    <col min="13826" max="13826" width="5" style="2" customWidth="1"/>
    <col min="13827" max="13827" width="22.7109375" style="2" customWidth="1"/>
    <col min="13828" max="13828" width="54.85546875" style="2" bestFit="1" customWidth="1"/>
    <col min="13829" max="14080" width="9.140625" style="2"/>
    <col min="14081" max="14081" width="9.28515625" style="2" customWidth="1"/>
    <col min="14082" max="14082" width="5" style="2" customWidth="1"/>
    <col min="14083" max="14083" width="22.7109375" style="2" customWidth="1"/>
    <col min="14084" max="14084" width="54.85546875" style="2" bestFit="1" customWidth="1"/>
    <col min="14085" max="14336" width="9.140625" style="2"/>
    <col min="14337" max="14337" width="9.28515625" style="2" customWidth="1"/>
    <col min="14338" max="14338" width="5" style="2" customWidth="1"/>
    <col min="14339" max="14339" width="22.7109375" style="2" customWidth="1"/>
    <col min="14340" max="14340" width="54.85546875" style="2" bestFit="1" customWidth="1"/>
    <col min="14341" max="14592" width="9.140625" style="2"/>
    <col min="14593" max="14593" width="9.28515625" style="2" customWidth="1"/>
    <col min="14594" max="14594" width="5" style="2" customWidth="1"/>
    <col min="14595" max="14595" width="22.7109375" style="2" customWidth="1"/>
    <col min="14596" max="14596" width="54.85546875" style="2" bestFit="1" customWidth="1"/>
    <col min="14597" max="14848" width="9.140625" style="2"/>
    <col min="14849" max="14849" width="9.28515625" style="2" customWidth="1"/>
    <col min="14850" max="14850" width="5" style="2" customWidth="1"/>
    <col min="14851" max="14851" width="22.7109375" style="2" customWidth="1"/>
    <col min="14852" max="14852" width="54.85546875" style="2" bestFit="1" customWidth="1"/>
    <col min="14853" max="15104" width="9.140625" style="2"/>
    <col min="15105" max="15105" width="9.28515625" style="2" customWidth="1"/>
    <col min="15106" max="15106" width="5" style="2" customWidth="1"/>
    <col min="15107" max="15107" width="22.7109375" style="2" customWidth="1"/>
    <col min="15108" max="15108" width="54.85546875" style="2" bestFit="1" customWidth="1"/>
    <col min="15109" max="15360" width="9.140625" style="2"/>
    <col min="15361" max="15361" width="9.28515625" style="2" customWidth="1"/>
    <col min="15362" max="15362" width="5" style="2" customWidth="1"/>
    <col min="15363" max="15363" width="22.7109375" style="2" customWidth="1"/>
    <col min="15364" max="15364" width="54.85546875" style="2" bestFit="1" customWidth="1"/>
    <col min="15365" max="15616" width="9.140625" style="2"/>
    <col min="15617" max="15617" width="9.28515625" style="2" customWidth="1"/>
    <col min="15618" max="15618" width="5" style="2" customWidth="1"/>
    <col min="15619" max="15619" width="22.7109375" style="2" customWidth="1"/>
    <col min="15620" max="15620" width="54.85546875" style="2" bestFit="1" customWidth="1"/>
    <col min="15621" max="15872" width="9.140625" style="2"/>
    <col min="15873" max="15873" width="9.28515625" style="2" customWidth="1"/>
    <col min="15874" max="15874" width="5" style="2" customWidth="1"/>
    <col min="15875" max="15875" width="22.7109375" style="2" customWidth="1"/>
    <col min="15876" max="15876" width="54.85546875" style="2" bestFit="1" customWidth="1"/>
    <col min="15877" max="16128" width="9.140625" style="2"/>
    <col min="16129" max="16129" width="9.28515625" style="2" customWidth="1"/>
    <col min="16130" max="16130" width="5" style="2" customWidth="1"/>
    <col min="16131" max="16131" width="22.7109375" style="2" customWidth="1"/>
    <col min="16132" max="16132" width="54.85546875" style="2" bestFit="1" customWidth="1"/>
    <col min="16133" max="16384" width="9.140625" style="2"/>
  </cols>
  <sheetData>
    <row r="1" spans="1:3" x14ac:dyDescent="0.25">
      <c r="A1" s="4" t="str">
        <f>Siirto!A1</f>
        <v>Toimitilakiinteistöjen toimenpideohjelman (TETS) kiinteistö- ja energiateitojen siirtotiedosto, Energiatehokkuussopimus 2017-2025</v>
      </c>
    </row>
    <row r="2" spans="1:3" x14ac:dyDescent="0.25">
      <c r="A2" s="4" t="str">
        <f>Siirto!A2</f>
        <v>versio 1 - 20.11.2017/Motiva</v>
      </c>
    </row>
    <row r="3" spans="1:3" x14ac:dyDescent="0.25">
      <c r="A3" s="1"/>
    </row>
    <row r="4" spans="1:3" x14ac:dyDescent="0.25">
      <c r="A4" s="3" t="s">
        <v>52</v>
      </c>
    </row>
    <row r="6" spans="1:3" x14ac:dyDescent="0.25">
      <c r="A6" s="12" t="s">
        <v>349</v>
      </c>
    </row>
    <row r="8" spans="1:3" x14ac:dyDescent="0.25">
      <c r="A8" s="3" t="s">
        <v>348</v>
      </c>
    </row>
    <row r="10" spans="1:3" x14ac:dyDescent="0.25">
      <c r="B10" s="53" t="s">
        <v>2</v>
      </c>
      <c r="C10" s="50" t="s">
        <v>332</v>
      </c>
    </row>
    <row r="11" spans="1:3" ht="30" x14ac:dyDescent="0.25">
      <c r="B11" s="53" t="s">
        <v>3</v>
      </c>
      <c r="C11" s="50" t="s">
        <v>333</v>
      </c>
    </row>
    <row r="12" spans="1:3" x14ac:dyDescent="0.25">
      <c r="B12" s="53" t="s">
        <v>4</v>
      </c>
      <c r="C12" s="50" t="s">
        <v>312</v>
      </c>
    </row>
    <row r="13" spans="1:3" ht="30" x14ac:dyDescent="0.25">
      <c r="B13" s="53" t="s">
        <v>5</v>
      </c>
      <c r="C13" s="50" t="s">
        <v>313</v>
      </c>
    </row>
    <row r="14" spans="1:3" x14ac:dyDescent="0.25">
      <c r="B14" s="53" t="s">
        <v>6</v>
      </c>
      <c r="C14" s="50" t="s">
        <v>314</v>
      </c>
    </row>
    <row r="15" spans="1:3" x14ac:dyDescent="0.25">
      <c r="B15" s="53" t="s">
        <v>7</v>
      </c>
      <c r="C15" s="50" t="s">
        <v>334</v>
      </c>
    </row>
    <row r="16" spans="1:3" x14ac:dyDescent="0.25">
      <c r="B16" s="53" t="s">
        <v>8</v>
      </c>
      <c r="C16" s="50" t="s">
        <v>315</v>
      </c>
    </row>
    <row r="17" spans="2:3" x14ac:dyDescent="0.25">
      <c r="B17" s="53" t="s">
        <v>9</v>
      </c>
      <c r="C17" s="50" t="s">
        <v>316</v>
      </c>
    </row>
    <row r="18" spans="2:3" x14ac:dyDescent="0.25">
      <c r="B18" s="53" t="s">
        <v>10</v>
      </c>
      <c r="C18" s="50" t="s">
        <v>317</v>
      </c>
    </row>
    <row r="19" spans="2:3" ht="30" x14ac:dyDescent="0.25">
      <c r="B19" s="53" t="s">
        <v>11</v>
      </c>
      <c r="C19" s="50" t="s">
        <v>53</v>
      </c>
    </row>
    <row r="20" spans="2:3" x14ac:dyDescent="0.25">
      <c r="B20" s="53" t="s">
        <v>12</v>
      </c>
      <c r="C20" s="50" t="s">
        <v>318</v>
      </c>
    </row>
    <row r="21" spans="2:3" ht="30" x14ac:dyDescent="0.25">
      <c r="B21" s="53" t="s">
        <v>13</v>
      </c>
      <c r="C21" s="50" t="s">
        <v>335</v>
      </c>
    </row>
    <row r="22" spans="2:3" x14ac:dyDescent="0.25">
      <c r="B22" s="53" t="s">
        <v>14</v>
      </c>
      <c r="C22" s="50" t="s">
        <v>319</v>
      </c>
    </row>
    <row r="23" spans="2:3" ht="30" x14ac:dyDescent="0.25">
      <c r="B23" s="53" t="s">
        <v>15</v>
      </c>
      <c r="C23" s="50" t="s">
        <v>336</v>
      </c>
    </row>
    <row r="24" spans="2:3" x14ac:dyDescent="0.25">
      <c r="B24" s="53" t="s">
        <v>16</v>
      </c>
      <c r="C24" s="50" t="s">
        <v>337</v>
      </c>
    </row>
    <row r="25" spans="2:3" x14ac:dyDescent="0.25">
      <c r="B25" s="53" t="s">
        <v>17</v>
      </c>
      <c r="C25" s="50" t="s">
        <v>338</v>
      </c>
    </row>
    <row r="26" spans="2:3" x14ac:dyDescent="0.25">
      <c r="B26" s="53" t="s">
        <v>18</v>
      </c>
      <c r="C26" s="50" t="s">
        <v>320</v>
      </c>
    </row>
    <row r="27" spans="2:3" x14ac:dyDescent="0.25">
      <c r="B27" s="53" t="s">
        <v>19</v>
      </c>
      <c r="C27" s="51" t="s">
        <v>54</v>
      </c>
    </row>
    <row r="28" spans="2:3" x14ac:dyDescent="0.25">
      <c r="B28" s="53" t="s">
        <v>20</v>
      </c>
      <c r="C28" s="51" t="s">
        <v>55</v>
      </c>
    </row>
    <row r="29" spans="2:3" ht="17.25" x14ac:dyDescent="0.25">
      <c r="B29" s="53" t="s">
        <v>21</v>
      </c>
      <c r="C29" s="51" t="s">
        <v>293</v>
      </c>
    </row>
    <row r="30" spans="2:3" x14ac:dyDescent="0.25">
      <c r="B30" s="53" t="s">
        <v>22</v>
      </c>
      <c r="C30" s="51" t="s">
        <v>56</v>
      </c>
    </row>
    <row r="31" spans="2:3" ht="17.25" x14ac:dyDescent="0.25">
      <c r="B31" s="53" t="s">
        <v>23</v>
      </c>
      <c r="C31" s="51" t="s">
        <v>294</v>
      </c>
    </row>
    <row r="32" spans="2:3" ht="17.25" x14ac:dyDescent="0.25">
      <c r="B32" s="53" t="s">
        <v>24</v>
      </c>
      <c r="C32" s="50" t="s">
        <v>339</v>
      </c>
    </row>
    <row r="33" spans="1:3" x14ac:dyDescent="0.25">
      <c r="B33" s="53" t="s">
        <v>25</v>
      </c>
      <c r="C33" s="51" t="s">
        <v>57</v>
      </c>
    </row>
    <row r="34" spans="1:3" ht="17.25" x14ac:dyDescent="0.25">
      <c r="B34" s="53" t="s">
        <v>26</v>
      </c>
      <c r="C34" s="51" t="s">
        <v>295</v>
      </c>
    </row>
    <row r="35" spans="1:3" x14ac:dyDescent="0.25">
      <c r="B35" s="53" t="s">
        <v>27</v>
      </c>
      <c r="C35" s="50" t="s">
        <v>321</v>
      </c>
    </row>
    <row r="36" spans="1:3" x14ac:dyDescent="0.25">
      <c r="B36" s="53" t="s">
        <v>28</v>
      </c>
      <c r="C36" s="51" t="s">
        <v>58</v>
      </c>
    </row>
    <row r="37" spans="1:3" x14ac:dyDescent="0.25">
      <c r="B37" s="53" t="s">
        <v>29</v>
      </c>
      <c r="C37" s="50" t="s">
        <v>340</v>
      </c>
    </row>
    <row r="38" spans="1:3" x14ac:dyDescent="0.25">
      <c r="B38" s="53" t="s">
        <v>258</v>
      </c>
      <c r="C38" s="50" t="s">
        <v>322</v>
      </c>
    </row>
    <row r="39" spans="1:3" x14ac:dyDescent="0.25">
      <c r="A39" s="49"/>
      <c r="B39" s="55" t="s">
        <v>323</v>
      </c>
      <c r="C39" s="56" t="s">
        <v>259</v>
      </c>
    </row>
    <row r="40" spans="1:3" ht="30" x14ac:dyDescent="0.25">
      <c r="B40" s="53" t="s">
        <v>276</v>
      </c>
      <c r="C40" s="52" t="s">
        <v>341</v>
      </c>
    </row>
    <row r="41" spans="1:3" ht="30" x14ac:dyDescent="0.25">
      <c r="B41" s="53" t="s">
        <v>277</v>
      </c>
      <c r="C41" s="52" t="s">
        <v>342</v>
      </c>
    </row>
    <row r="42" spans="1:3" ht="30" x14ac:dyDescent="0.25">
      <c r="B42" s="53" t="s">
        <v>278</v>
      </c>
      <c r="C42" s="52" t="s">
        <v>343</v>
      </c>
    </row>
    <row r="43" spans="1:3" ht="30" x14ac:dyDescent="0.25">
      <c r="B43" s="53" t="s">
        <v>279</v>
      </c>
      <c r="C43" s="52" t="s">
        <v>344</v>
      </c>
    </row>
    <row r="44" spans="1:3" ht="30" x14ac:dyDescent="0.25">
      <c r="B44" s="53" t="s">
        <v>280</v>
      </c>
      <c r="C44" s="52" t="s">
        <v>345</v>
      </c>
    </row>
    <row r="45" spans="1:3" x14ac:dyDescent="0.25">
      <c r="A45" s="54"/>
      <c r="B45" s="55" t="s">
        <v>324</v>
      </c>
      <c r="C45" s="56" t="s">
        <v>266</v>
      </c>
    </row>
    <row r="46" spans="1:3" x14ac:dyDescent="0.25">
      <c r="B46" s="53" t="s">
        <v>281</v>
      </c>
      <c r="C46" s="52" t="s">
        <v>346</v>
      </c>
    </row>
    <row r="47" spans="1:3" x14ac:dyDescent="0.25">
      <c r="B47" s="53" t="s">
        <v>282</v>
      </c>
      <c r="C47" s="52" t="s">
        <v>325</v>
      </c>
    </row>
    <row r="48" spans="1:3" x14ac:dyDescent="0.25">
      <c r="B48" s="53" t="s">
        <v>283</v>
      </c>
      <c r="C48" s="52" t="s">
        <v>326</v>
      </c>
    </row>
    <row r="49" spans="2:3" x14ac:dyDescent="0.25">
      <c r="B49" s="53" t="s">
        <v>284</v>
      </c>
      <c r="C49" s="52" t="s">
        <v>327</v>
      </c>
    </row>
    <row r="50" spans="2:3" x14ac:dyDescent="0.25">
      <c r="B50" s="53" t="s">
        <v>285</v>
      </c>
      <c r="C50" s="52" t="s">
        <v>328</v>
      </c>
    </row>
    <row r="51" spans="2:3" x14ac:dyDescent="0.25">
      <c r="B51" s="53" t="s">
        <v>286</v>
      </c>
      <c r="C51" s="52" t="s">
        <v>329</v>
      </c>
    </row>
    <row r="52" spans="2:3" x14ac:dyDescent="0.25">
      <c r="B52" s="53" t="s">
        <v>287</v>
      </c>
      <c r="C52" s="52" t="s">
        <v>331</v>
      </c>
    </row>
    <row r="53" spans="2:3" x14ac:dyDescent="0.25">
      <c r="B53" s="53" t="s">
        <v>288</v>
      </c>
      <c r="C53" s="52" t="s">
        <v>347</v>
      </c>
    </row>
    <row r="54" spans="2:3" x14ac:dyDescent="0.25">
      <c r="B54" s="53" t="s">
        <v>289</v>
      </c>
      <c r="C54" s="52" t="s">
        <v>330</v>
      </c>
    </row>
    <row r="55" spans="2:3" ht="17.25" x14ac:dyDescent="0.25">
      <c r="B55" s="53" t="s">
        <v>290</v>
      </c>
      <c r="C55" s="51" t="s">
        <v>296</v>
      </c>
    </row>
    <row r="60" spans="2:3" x14ac:dyDescent="0.25">
      <c r="C60" s="12" t="s">
        <v>311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F0906-ED64-42CA-AF63-5640EB2D6356}">
  <dimension ref="A1:J107"/>
  <sheetViews>
    <sheetView workbookViewId="0">
      <selection sqref="A1:XFD1048576"/>
    </sheetView>
  </sheetViews>
  <sheetFormatPr defaultRowHeight="15" x14ac:dyDescent="0.25"/>
  <cols>
    <col min="1" max="2" width="9.140625" style="5"/>
    <col min="3" max="3" width="55.140625" style="5" customWidth="1"/>
    <col min="4" max="4" width="55.140625" style="5" bestFit="1" customWidth="1"/>
    <col min="5" max="7" width="9.140625" style="5"/>
    <col min="8" max="8" width="12.28515625" style="5" bestFit="1" customWidth="1"/>
    <col min="9" max="9" width="9.140625" style="5"/>
    <col min="10" max="10" width="12.42578125" style="5" bestFit="1" customWidth="1"/>
    <col min="11" max="16384" width="9.140625" style="5"/>
  </cols>
  <sheetData>
    <row r="1" spans="1:10" x14ac:dyDescent="0.25">
      <c r="A1" s="4" t="str">
        <f>Siirto!A1</f>
        <v>Toimitilakiinteistöjen toimenpideohjelman (TETS) kiinteistö- ja energiateitojen siirtotiedosto, Energiatehokkuussopimus 2017-2025</v>
      </c>
    </row>
    <row r="2" spans="1:10" x14ac:dyDescent="0.25">
      <c r="A2" s="4" t="str">
        <f>Siirto!A2</f>
        <v>versio 1 - 20.11.2017/Motiva</v>
      </c>
    </row>
    <row r="4" spans="1:10" x14ac:dyDescent="0.25">
      <c r="C4" s="5" t="s">
        <v>297</v>
      </c>
      <c r="E4" s="6" t="s">
        <v>298</v>
      </c>
      <c r="H4" s="9" t="s">
        <v>306</v>
      </c>
      <c r="J4" s="9" t="s">
        <v>310</v>
      </c>
    </row>
    <row r="6" spans="1:10" x14ac:dyDescent="0.25">
      <c r="B6" s="7" t="s">
        <v>299</v>
      </c>
      <c r="C6" s="7" t="s">
        <v>300</v>
      </c>
      <c r="D6" s="7" t="s">
        <v>59</v>
      </c>
      <c r="E6" s="7" t="s">
        <v>299</v>
      </c>
      <c r="H6" s="10" t="s">
        <v>306</v>
      </c>
      <c r="J6" s="11" t="s">
        <v>310</v>
      </c>
    </row>
    <row r="7" spans="1:10" x14ac:dyDescent="0.25">
      <c r="B7" s="8" t="s">
        <v>60</v>
      </c>
      <c r="C7" s="8" t="str">
        <f>CONCATENATE(B7," ",D7)</f>
        <v>11 Myymälärakennukset</v>
      </c>
      <c r="D7" s="8" t="s">
        <v>61</v>
      </c>
      <c r="E7" s="8" t="s">
        <v>60</v>
      </c>
      <c r="H7" s="9" t="s">
        <v>307</v>
      </c>
      <c r="J7" s="9" t="s">
        <v>1</v>
      </c>
    </row>
    <row r="8" spans="1:10" x14ac:dyDescent="0.25">
      <c r="B8" s="8" t="s">
        <v>62</v>
      </c>
      <c r="C8" s="8" t="str">
        <f t="shared" ref="C8:C71" si="0">CONCATENATE(B8," ",D8)</f>
        <v>111 Myymälähallit</v>
      </c>
      <c r="D8" s="8" t="s">
        <v>63</v>
      </c>
      <c r="E8" s="8" t="s">
        <v>62</v>
      </c>
      <c r="H8" s="9" t="s">
        <v>308</v>
      </c>
      <c r="J8" s="9" t="s">
        <v>30</v>
      </c>
    </row>
    <row r="9" spans="1:10" x14ac:dyDescent="0.25">
      <c r="B9" s="8" t="s">
        <v>64</v>
      </c>
      <c r="C9" s="8" t="str">
        <f t="shared" si="0"/>
        <v>112 Liike- ja tavaratalot, kauppakeskukset</v>
      </c>
      <c r="D9" s="8" t="s">
        <v>65</v>
      </c>
      <c r="E9" s="8" t="s">
        <v>64</v>
      </c>
    </row>
    <row r="10" spans="1:10" x14ac:dyDescent="0.25">
      <c r="B10" s="8" t="s">
        <v>66</v>
      </c>
      <c r="C10" s="8" t="str">
        <f t="shared" si="0"/>
        <v>119 Muut myymälärakennukset</v>
      </c>
      <c r="D10" s="8" t="s">
        <v>67</v>
      </c>
      <c r="E10" s="8" t="s">
        <v>66</v>
      </c>
    </row>
    <row r="11" spans="1:10" x14ac:dyDescent="0.25">
      <c r="B11" s="8" t="s">
        <v>68</v>
      </c>
      <c r="C11" s="8" t="str">
        <f t="shared" si="0"/>
        <v>12 Majoitusliikerakennukset</v>
      </c>
      <c r="D11" s="8" t="s">
        <v>69</v>
      </c>
      <c r="E11" s="8" t="s">
        <v>68</v>
      </c>
    </row>
    <row r="12" spans="1:10" x14ac:dyDescent="0.25">
      <c r="B12" s="8" t="s">
        <v>70</v>
      </c>
      <c r="C12" s="8" t="str">
        <f t="shared" si="0"/>
        <v>121 Hotellit yms.</v>
      </c>
      <c r="D12" s="8" t="s">
        <v>71</v>
      </c>
      <c r="E12" s="8" t="s">
        <v>70</v>
      </c>
    </row>
    <row r="13" spans="1:10" x14ac:dyDescent="0.25">
      <c r="B13" s="8" t="s">
        <v>72</v>
      </c>
      <c r="C13" s="8" t="str">
        <f t="shared" si="0"/>
        <v>123 Loma-, lepo- ja virkistyskodit</v>
      </c>
      <c r="D13" s="8" t="s">
        <v>73</v>
      </c>
      <c r="E13" s="8" t="s">
        <v>72</v>
      </c>
    </row>
    <row r="14" spans="1:10" x14ac:dyDescent="0.25">
      <c r="B14" s="8" t="s">
        <v>74</v>
      </c>
      <c r="C14" s="8" t="str">
        <f t="shared" si="0"/>
        <v>124 Vuokrattavat lomamökit ja -osakkeet</v>
      </c>
      <c r="D14" s="8" t="s">
        <v>75</v>
      </c>
      <c r="E14" s="8" t="s">
        <v>74</v>
      </c>
    </row>
    <row r="15" spans="1:10" x14ac:dyDescent="0.25">
      <c r="B15" s="8" t="s">
        <v>76</v>
      </c>
      <c r="C15" s="8" t="str">
        <f t="shared" si="0"/>
        <v>129 Muut majoitusrakennukset</v>
      </c>
      <c r="D15" s="8" t="s">
        <v>77</v>
      </c>
      <c r="E15" s="8" t="s">
        <v>76</v>
      </c>
    </row>
    <row r="16" spans="1:10" x14ac:dyDescent="0.25">
      <c r="B16" s="8" t="s">
        <v>78</v>
      </c>
      <c r="C16" s="8" t="str">
        <f t="shared" si="0"/>
        <v>13 Asuntolarakennukset</v>
      </c>
      <c r="D16" s="8" t="s">
        <v>79</v>
      </c>
      <c r="E16" s="8" t="s">
        <v>78</v>
      </c>
    </row>
    <row r="17" spans="2:5" x14ac:dyDescent="0.25">
      <c r="B17" s="8" t="s">
        <v>80</v>
      </c>
      <c r="C17" s="8" t="str">
        <f t="shared" si="0"/>
        <v>131 Asuntolat yms.</v>
      </c>
      <c r="D17" s="8" t="s">
        <v>81</v>
      </c>
      <c r="E17" s="8" t="s">
        <v>80</v>
      </c>
    </row>
    <row r="18" spans="2:5" x14ac:dyDescent="0.25">
      <c r="B18" s="8" t="s">
        <v>82</v>
      </c>
      <c r="C18" s="8" t="str">
        <f t="shared" si="0"/>
        <v>139 Muut asuntolarakennukset</v>
      </c>
      <c r="D18" s="8" t="s">
        <v>83</v>
      </c>
      <c r="E18" s="8" t="s">
        <v>82</v>
      </c>
    </row>
    <row r="19" spans="2:5" x14ac:dyDescent="0.25">
      <c r="B19" s="8" t="s">
        <v>84</v>
      </c>
      <c r="C19" s="8" t="str">
        <f t="shared" si="0"/>
        <v>14 Ravintolat yms.</v>
      </c>
      <c r="D19" s="8" t="s">
        <v>85</v>
      </c>
      <c r="E19" s="8" t="s">
        <v>84</v>
      </c>
    </row>
    <row r="20" spans="2:5" x14ac:dyDescent="0.25">
      <c r="B20" s="8" t="s">
        <v>86</v>
      </c>
      <c r="C20" s="8" t="str">
        <f t="shared" si="0"/>
        <v>141 Ravintolat yms</v>
      </c>
      <c r="D20" s="8" t="s">
        <v>87</v>
      </c>
      <c r="E20" s="8" t="s">
        <v>86</v>
      </c>
    </row>
    <row r="21" spans="2:5" x14ac:dyDescent="0.25">
      <c r="B21" s="8" t="s">
        <v>301</v>
      </c>
      <c r="C21" s="8" t="str">
        <f t="shared" si="0"/>
        <v>142 Keittiöt</v>
      </c>
      <c r="D21" s="8" t="s">
        <v>302</v>
      </c>
      <c r="E21" s="8" t="s">
        <v>301</v>
      </c>
    </row>
    <row r="22" spans="2:5" x14ac:dyDescent="0.25">
      <c r="B22" s="8" t="s">
        <v>88</v>
      </c>
      <c r="C22" s="8" t="str">
        <f t="shared" si="0"/>
        <v>15 Toimistorakennukset</v>
      </c>
      <c r="D22" s="8" t="s">
        <v>89</v>
      </c>
      <c r="E22" s="8" t="s">
        <v>88</v>
      </c>
    </row>
    <row r="23" spans="2:5" x14ac:dyDescent="0.25">
      <c r="B23" s="8" t="s">
        <v>90</v>
      </c>
      <c r="C23" s="8" t="str">
        <f t="shared" si="0"/>
        <v>151 Toimistorakennukset</v>
      </c>
      <c r="D23" s="8" t="s">
        <v>89</v>
      </c>
      <c r="E23" s="8" t="s">
        <v>90</v>
      </c>
    </row>
    <row r="24" spans="2:5" x14ac:dyDescent="0.25">
      <c r="B24" s="8" t="s">
        <v>91</v>
      </c>
      <c r="C24" s="8" t="str">
        <f t="shared" si="0"/>
        <v>16 Liikenteen rakennukset</v>
      </c>
      <c r="D24" s="8" t="s">
        <v>92</v>
      </c>
      <c r="E24" s="8" t="s">
        <v>91</v>
      </c>
    </row>
    <row r="25" spans="2:5" x14ac:dyDescent="0.25">
      <c r="B25" s="8" t="s">
        <v>93</v>
      </c>
      <c r="C25" s="8" t="str">
        <f t="shared" si="0"/>
        <v>161 Rautatie- ja linja-autoasemat, lento- ja satamaterninaalit</v>
      </c>
      <c r="D25" s="8" t="s">
        <v>94</v>
      </c>
      <c r="E25" s="8" t="s">
        <v>93</v>
      </c>
    </row>
    <row r="26" spans="2:5" x14ac:dyDescent="0.25">
      <c r="B26" s="8" t="s">
        <v>95</v>
      </c>
      <c r="C26" s="8" t="str">
        <f t="shared" si="0"/>
        <v>162 Kulkuneuvojen suoja ja huoltorakennukset</v>
      </c>
      <c r="D26" s="8" t="s">
        <v>96</v>
      </c>
      <c r="E26" s="8" t="s">
        <v>95</v>
      </c>
    </row>
    <row r="27" spans="2:5" x14ac:dyDescent="0.25">
      <c r="B27" s="8" t="s">
        <v>97</v>
      </c>
      <c r="C27" s="8" t="str">
        <f t="shared" si="0"/>
        <v>163 Pysäköintitalot</v>
      </c>
      <c r="D27" s="8" t="s">
        <v>98</v>
      </c>
      <c r="E27" s="8" t="s">
        <v>97</v>
      </c>
    </row>
    <row r="28" spans="2:5" x14ac:dyDescent="0.25">
      <c r="B28" s="8" t="s">
        <v>99</v>
      </c>
      <c r="C28" s="8" t="str">
        <f t="shared" si="0"/>
        <v>164 Tietoliikenteen rakennukset</v>
      </c>
      <c r="D28" s="8" t="s">
        <v>100</v>
      </c>
      <c r="E28" s="8" t="s">
        <v>99</v>
      </c>
    </row>
    <row r="29" spans="2:5" x14ac:dyDescent="0.25">
      <c r="B29" s="8" t="s">
        <v>101</v>
      </c>
      <c r="C29" s="8" t="str">
        <f t="shared" si="0"/>
        <v>169 Muut liikenteen rakennukset</v>
      </c>
      <c r="D29" s="8" t="s">
        <v>102</v>
      </c>
      <c r="E29" s="8" t="s">
        <v>101</v>
      </c>
    </row>
    <row r="30" spans="2:5" x14ac:dyDescent="0.25">
      <c r="B30" s="8" t="s">
        <v>103</v>
      </c>
      <c r="C30" s="8" t="str">
        <f t="shared" si="0"/>
        <v>21 Terveydenhoitorakennukset</v>
      </c>
      <c r="D30" s="8" t="s">
        <v>104</v>
      </c>
      <c r="E30" s="8" t="s">
        <v>103</v>
      </c>
    </row>
    <row r="31" spans="2:5" x14ac:dyDescent="0.25">
      <c r="B31" s="8" t="s">
        <v>105</v>
      </c>
      <c r="C31" s="8" t="str">
        <f t="shared" si="0"/>
        <v>211 Keskussairaalat</v>
      </c>
      <c r="D31" s="8" t="s">
        <v>106</v>
      </c>
      <c r="E31" s="8" t="s">
        <v>105</v>
      </c>
    </row>
    <row r="32" spans="2:5" x14ac:dyDescent="0.25">
      <c r="B32" s="8" t="s">
        <v>107</v>
      </c>
      <c r="C32" s="8" t="str">
        <f t="shared" si="0"/>
        <v>213 Muut sairaalat</v>
      </c>
      <c r="D32" s="8" t="s">
        <v>108</v>
      </c>
      <c r="E32" s="8" t="s">
        <v>107</v>
      </c>
    </row>
    <row r="33" spans="2:5" x14ac:dyDescent="0.25">
      <c r="B33" s="8" t="s">
        <v>109</v>
      </c>
      <c r="C33" s="8" t="str">
        <f t="shared" si="0"/>
        <v>214 Terveyskeskukset</v>
      </c>
      <c r="D33" s="8" t="s">
        <v>110</v>
      </c>
      <c r="E33" s="8" t="s">
        <v>109</v>
      </c>
    </row>
    <row r="34" spans="2:5" x14ac:dyDescent="0.25">
      <c r="B34" s="8" t="s">
        <v>111</v>
      </c>
      <c r="C34" s="8" t="str">
        <f t="shared" si="0"/>
        <v>215 Terveydenhuollon erityislaitokset</v>
      </c>
      <c r="D34" s="8" t="s">
        <v>112</v>
      </c>
      <c r="E34" s="8" t="s">
        <v>111</v>
      </c>
    </row>
    <row r="35" spans="2:5" x14ac:dyDescent="0.25">
      <c r="B35" s="8" t="s">
        <v>113</v>
      </c>
      <c r="C35" s="8" t="str">
        <f t="shared" si="0"/>
        <v>219 Muut terveydenhuoltorakennukset</v>
      </c>
      <c r="D35" s="8" t="s">
        <v>114</v>
      </c>
      <c r="E35" s="8" t="s">
        <v>113</v>
      </c>
    </row>
    <row r="36" spans="2:5" x14ac:dyDescent="0.25">
      <c r="B36" s="8" t="s">
        <v>115</v>
      </c>
      <c r="C36" s="8" t="str">
        <f t="shared" si="0"/>
        <v>22 Huoltolaitosrakennukset</v>
      </c>
      <c r="D36" s="8" t="s">
        <v>116</v>
      </c>
      <c r="E36" s="8" t="s">
        <v>115</v>
      </c>
    </row>
    <row r="37" spans="2:5" x14ac:dyDescent="0.25">
      <c r="B37" s="8" t="s">
        <v>117</v>
      </c>
      <c r="C37" s="8" t="str">
        <f t="shared" si="0"/>
        <v>221 Vanhainkodit</v>
      </c>
      <c r="D37" s="8" t="s">
        <v>118</v>
      </c>
      <c r="E37" s="8" t="s">
        <v>117</v>
      </c>
    </row>
    <row r="38" spans="2:5" x14ac:dyDescent="0.25">
      <c r="B38" s="8" t="s">
        <v>119</v>
      </c>
      <c r="C38" s="8" t="str">
        <f t="shared" si="0"/>
        <v>222 Lasten- ja koulukodit</v>
      </c>
      <c r="D38" s="8" t="s">
        <v>120</v>
      </c>
      <c r="E38" s="8" t="s">
        <v>119</v>
      </c>
    </row>
    <row r="39" spans="2:5" x14ac:dyDescent="0.25">
      <c r="B39" s="8" t="s">
        <v>121</v>
      </c>
      <c r="C39" s="8" t="str">
        <f t="shared" si="0"/>
        <v>223 Kehitysvammaisten hoitolaitokset</v>
      </c>
      <c r="D39" s="8" t="s">
        <v>122</v>
      </c>
      <c r="E39" s="8" t="s">
        <v>121</v>
      </c>
    </row>
    <row r="40" spans="2:5" x14ac:dyDescent="0.25">
      <c r="B40" s="8" t="s">
        <v>123</v>
      </c>
      <c r="C40" s="8" t="str">
        <f t="shared" si="0"/>
        <v>229 Muut huoltolaitosrakennukset</v>
      </c>
      <c r="D40" s="8" t="s">
        <v>124</v>
      </c>
      <c r="E40" s="8" t="s">
        <v>123</v>
      </c>
    </row>
    <row r="41" spans="2:5" x14ac:dyDescent="0.25">
      <c r="B41" s="8" t="s">
        <v>125</v>
      </c>
      <c r="C41" s="8" t="str">
        <f t="shared" si="0"/>
        <v>23 Muut sosiaalitoimen rakennukset</v>
      </c>
      <c r="D41" s="8" t="s">
        <v>126</v>
      </c>
      <c r="E41" s="8" t="s">
        <v>125</v>
      </c>
    </row>
    <row r="42" spans="2:5" x14ac:dyDescent="0.25">
      <c r="B42" s="8" t="s">
        <v>127</v>
      </c>
      <c r="C42" s="8" t="str">
        <f t="shared" si="0"/>
        <v>231 Lasten päiväkodit</v>
      </c>
      <c r="D42" s="8" t="s">
        <v>128</v>
      </c>
      <c r="E42" s="8" t="s">
        <v>127</v>
      </c>
    </row>
    <row r="43" spans="2:5" x14ac:dyDescent="0.25">
      <c r="B43" s="8" t="s">
        <v>129</v>
      </c>
      <c r="C43" s="8" t="str">
        <f t="shared" si="0"/>
        <v>239 Muualla luokittelemattomat sosiaalitoimen rakennukset</v>
      </c>
      <c r="D43" s="8" t="s">
        <v>130</v>
      </c>
      <c r="E43" s="8" t="s">
        <v>129</v>
      </c>
    </row>
    <row r="44" spans="2:5" x14ac:dyDescent="0.25">
      <c r="B44" s="8" t="s">
        <v>131</v>
      </c>
      <c r="C44" s="8" t="str">
        <f t="shared" si="0"/>
        <v>24 Vankilat</v>
      </c>
      <c r="D44" s="8" t="s">
        <v>132</v>
      </c>
      <c r="E44" s="8" t="s">
        <v>131</v>
      </c>
    </row>
    <row r="45" spans="2:5" x14ac:dyDescent="0.25">
      <c r="B45" s="8" t="s">
        <v>133</v>
      </c>
      <c r="C45" s="8" t="str">
        <f t="shared" si="0"/>
        <v>241 Vankilat</v>
      </c>
      <c r="D45" s="8" t="s">
        <v>132</v>
      </c>
      <c r="E45" s="8" t="s">
        <v>133</v>
      </c>
    </row>
    <row r="46" spans="2:5" x14ac:dyDescent="0.25">
      <c r="B46" s="8" t="s">
        <v>134</v>
      </c>
      <c r="C46" s="8" t="str">
        <f t="shared" si="0"/>
        <v>31 Teatteri- ja konserttirakennukset</v>
      </c>
      <c r="D46" s="8" t="s">
        <v>135</v>
      </c>
      <c r="E46" s="8" t="s">
        <v>134</v>
      </c>
    </row>
    <row r="47" spans="2:5" x14ac:dyDescent="0.25">
      <c r="B47" s="8" t="s">
        <v>136</v>
      </c>
      <c r="C47" s="8" t="str">
        <f t="shared" si="0"/>
        <v>311 Teatterit, ooppera- ja konsertti- ja kongresitalot</v>
      </c>
      <c r="D47" s="8" t="s">
        <v>303</v>
      </c>
      <c r="E47" s="8" t="s">
        <v>136</v>
      </c>
    </row>
    <row r="48" spans="2:5" x14ac:dyDescent="0.25">
      <c r="B48" s="8" t="s">
        <v>137</v>
      </c>
      <c r="C48" s="8" t="str">
        <f t="shared" si="0"/>
        <v>312 Elokuvateatterit</v>
      </c>
      <c r="D48" s="8" t="s">
        <v>138</v>
      </c>
      <c r="E48" s="8" t="s">
        <v>137</v>
      </c>
    </row>
    <row r="49" spans="2:5" x14ac:dyDescent="0.25">
      <c r="B49" s="8" t="s">
        <v>139</v>
      </c>
      <c r="C49" s="8" t="str">
        <f t="shared" si="0"/>
        <v>32 Kirjasto-, museo-, ja näyttelyhallirakennukset</v>
      </c>
      <c r="D49" s="8" t="s">
        <v>140</v>
      </c>
      <c r="E49" s="8" t="s">
        <v>139</v>
      </c>
    </row>
    <row r="50" spans="2:5" x14ac:dyDescent="0.25">
      <c r="B50" s="8" t="s">
        <v>141</v>
      </c>
      <c r="C50" s="8" t="str">
        <f t="shared" si="0"/>
        <v>322 Kirjastot ja arkistot</v>
      </c>
      <c r="D50" s="8" t="s">
        <v>142</v>
      </c>
      <c r="E50" s="8" t="s">
        <v>141</v>
      </c>
    </row>
    <row r="51" spans="2:5" x14ac:dyDescent="0.25">
      <c r="B51" s="8" t="s">
        <v>143</v>
      </c>
      <c r="C51" s="8" t="str">
        <f t="shared" si="0"/>
        <v>323 Museot ja taidegalleriat</v>
      </c>
      <c r="D51" s="8" t="s">
        <v>144</v>
      </c>
      <c r="E51" s="8" t="s">
        <v>143</v>
      </c>
    </row>
    <row r="52" spans="2:5" x14ac:dyDescent="0.25">
      <c r="B52" s="8" t="s">
        <v>145</v>
      </c>
      <c r="C52" s="8" t="str">
        <f t="shared" si="0"/>
        <v>324 Näyttelyhallit</v>
      </c>
      <c r="D52" s="8" t="s">
        <v>146</v>
      </c>
      <c r="E52" s="8" t="s">
        <v>145</v>
      </c>
    </row>
    <row r="53" spans="2:5" x14ac:dyDescent="0.25">
      <c r="B53" s="8" t="s">
        <v>147</v>
      </c>
      <c r="C53" s="8" t="str">
        <f t="shared" si="0"/>
        <v>33 Seura- ja kerhorakennukset yms.</v>
      </c>
      <c r="D53" s="8" t="s">
        <v>148</v>
      </c>
      <c r="E53" s="8" t="s">
        <v>147</v>
      </c>
    </row>
    <row r="54" spans="2:5" x14ac:dyDescent="0.25">
      <c r="B54" s="8" t="s">
        <v>149</v>
      </c>
      <c r="C54" s="8" t="str">
        <f t="shared" si="0"/>
        <v>331 Seura- ja kerhorakennukset yms.</v>
      </c>
      <c r="D54" s="8" t="s">
        <v>148</v>
      </c>
      <c r="E54" s="8" t="s">
        <v>149</v>
      </c>
    </row>
    <row r="55" spans="2:5" x14ac:dyDescent="0.25">
      <c r="B55" s="8" t="s">
        <v>150</v>
      </c>
      <c r="C55" s="8" t="str">
        <f t="shared" si="0"/>
        <v>34 Uskonnollisten yhteisöjen rakennukset</v>
      </c>
      <c r="D55" s="8" t="s">
        <v>151</v>
      </c>
      <c r="E55" s="8" t="s">
        <v>150</v>
      </c>
    </row>
    <row r="56" spans="2:5" x14ac:dyDescent="0.25">
      <c r="B56" s="8" t="s">
        <v>152</v>
      </c>
      <c r="C56" s="8" t="str">
        <f t="shared" si="0"/>
        <v>341 Kirkot, kappelit, luostarit ja rukoushuoneet</v>
      </c>
      <c r="D56" s="8" t="s">
        <v>304</v>
      </c>
      <c r="E56" s="8" t="s">
        <v>152</v>
      </c>
    </row>
    <row r="57" spans="2:5" x14ac:dyDescent="0.25">
      <c r="B57" s="8" t="s">
        <v>153</v>
      </c>
      <c r="C57" s="8" t="str">
        <f t="shared" si="0"/>
        <v>342 Seurakuntatalot</v>
      </c>
      <c r="D57" s="8" t="s">
        <v>154</v>
      </c>
      <c r="E57" s="8" t="s">
        <v>153</v>
      </c>
    </row>
    <row r="58" spans="2:5" x14ac:dyDescent="0.25">
      <c r="B58" s="8" t="s">
        <v>155</v>
      </c>
      <c r="C58" s="8" t="str">
        <f t="shared" si="0"/>
        <v>349 Muut uskonnollisten yhteisöjen rakennukset</v>
      </c>
      <c r="D58" s="8" t="s">
        <v>156</v>
      </c>
      <c r="E58" s="8" t="s">
        <v>155</v>
      </c>
    </row>
    <row r="59" spans="2:5" x14ac:dyDescent="0.25">
      <c r="B59" s="8" t="s">
        <v>157</v>
      </c>
      <c r="C59" s="8" t="str">
        <f t="shared" si="0"/>
        <v>35 Urheilu- ja kuntoilurakennukset</v>
      </c>
      <c r="D59" s="8" t="s">
        <v>158</v>
      </c>
      <c r="E59" s="8" t="s">
        <v>157</v>
      </c>
    </row>
    <row r="60" spans="2:5" x14ac:dyDescent="0.25">
      <c r="B60" s="8" t="s">
        <v>159</v>
      </c>
      <c r="C60" s="8" t="str">
        <f t="shared" si="0"/>
        <v>351 Jäähallit</v>
      </c>
      <c r="D60" s="8" t="s">
        <v>160</v>
      </c>
      <c r="E60" s="8" t="s">
        <v>159</v>
      </c>
    </row>
    <row r="61" spans="2:5" x14ac:dyDescent="0.25">
      <c r="B61" s="8" t="s">
        <v>161</v>
      </c>
      <c r="C61" s="8" t="str">
        <f t="shared" si="0"/>
        <v>352 Uimahallit</v>
      </c>
      <c r="D61" s="8" t="s">
        <v>162</v>
      </c>
      <c r="E61" s="8" t="s">
        <v>161</v>
      </c>
    </row>
    <row r="62" spans="2:5" x14ac:dyDescent="0.25">
      <c r="B62" s="8" t="s">
        <v>163</v>
      </c>
      <c r="C62" s="8" t="str">
        <f t="shared" si="0"/>
        <v>353 Tennis-, squash- ja sulkapallohallit</v>
      </c>
      <c r="D62" s="8" t="s">
        <v>164</v>
      </c>
      <c r="E62" s="8" t="s">
        <v>163</v>
      </c>
    </row>
    <row r="63" spans="2:5" x14ac:dyDescent="0.25">
      <c r="B63" s="8" t="s">
        <v>165</v>
      </c>
      <c r="C63" s="8" t="str">
        <f t="shared" si="0"/>
        <v>354 Monitoimihallit ja muut urheiluhallit</v>
      </c>
      <c r="D63" s="8" t="s">
        <v>166</v>
      </c>
      <c r="E63" s="8" t="s">
        <v>165</v>
      </c>
    </row>
    <row r="64" spans="2:5" x14ac:dyDescent="0.25">
      <c r="B64" s="8" t="s">
        <v>167</v>
      </c>
      <c r="C64" s="8" t="str">
        <f t="shared" si="0"/>
        <v>359 Muut urheilu- ja kuntoilurakennukset</v>
      </c>
      <c r="D64" s="8" t="s">
        <v>168</v>
      </c>
      <c r="E64" s="8" t="s">
        <v>167</v>
      </c>
    </row>
    <row r="65" spans="2:5" x14ac:dyDescent="0.25">
      <c r="B65" s="8" t="s">
        <v>169</v>
      </c>
      <c r="C65" s="8" t="str">
        <f t="shared" si="0"/>
        <v>36 Muut kokoontumisrakennukset</v>
      </c>
      <c r="D65" s="8" t="s">
        <v>170</v>
      </c>
      <c r="E65" s="8" t="s">
        <v>169</v>
      </c>
    </row>
    <row r="66" spans="2:5" x14ac:dyDescent="0.25">
      <c r="B66" s="8" t="s">
        <v>171</v>
      </c>
      <c r="C66" s="8" t="str">
        <f t="shared" si="0"/>
        <v>369 Muut kokoontumisrakennukset</v>
      </c>
      <c r="D66" s="8" t="s">
        <v>170</v>
      </c>
      <c r="E66" s="8" t="s">
        <v>171</v>
      </c>
    </row>
    <row r="67" spans="2:5" x14ac:dyDescent="0.25">
      <c r="B67" s="8" t="s">
        <v>172</v>
      </c>
      <c r="C67" s="8" t="str">
        <f t="shared" si="0"/>
        <v>51 Yleissivistävien oppilaitosten rakennukset</v>
      </c>
      <c r="D67" s="8" t="s">
        <v>173</v>
      </c>
      <c r="E67" s="8" t="s">
        <v>172</v>
      </c>
    </row>
    <row r="68" spans="2:5" x14ac:dyDescent="0.25">
      <c r="B68" s="8" t="s">
        <v>174</v>
      </c>
      <c r="C68" s="8" t="str">
        <f t="shared" si="0"/>
        <v>511 Yleissivistävien oppilaitosten rakennukset</v>
      </c>
      <c r="D68" s="8" t="s">
        <v>173</v>
      </c>
      <c r="E68" s="8" t="s">
        <v>174</v>
      </c>
    </row>
    <row r="69" spans="2:5" x14ac:dyDescent="0.25">
      <c r="B69" s="8" t="s">
        <v>175</v>
      </c>
      <c r="C69" s="8" t="str">
        <f t="shared" si="0"/>
        <v>52 Ammatillisten oppilaitosten rakennukset</v>
      </c>
      <c r="D69" s="8" t="s">
        <v>176</v>
      </c>
      <c r="E69" s="8" t="s">
        <v>175</v>
      </c>
    </row>
    <row r="70" spans="2:5" x14ac:dyDescent="0.25">
      <c r="B70" s="8" t="s">
        <v>177</v>
      </c>
      <c r="C70" s="8" t="str">
        <f t="shared" si="0"/>
        <v>521 Ammatillisten oppilaitosten rakennukset</v>
      </c>
      <c r="D70" s="8" t="s">
        <v>176</v>
      </c>
      <c r="E70" s="8" t="s">
        <v>177</v>
      </c>
    </row>
    <row r="71" spans="2:5" x14ac:dyDescent="0.25">
      <c r="B71" s="8" t="s">
        <v>178</v>
      </c>
      <c r="C71" s="8" t="str">
        <f t="shared" si="0"/>
        <v>53 Korkeakoulu- ja tutkimuslaitosrakennukset</v>
      </c>
      <c r="D71" s="8" t="s">
        <v>179</v>
      </c>
      <c r="E71" s="8" t="s">
        <v>178</v>
      </c>
    </row>
    <row r="72" spans="2:5" x14ac:dyDescent="0.25">
      <c r="B72" s="8" t="s">
        <v>180</v>
      </c>
      <c r="C72" s="8" t="str">
        <f t="shared" ref="C72:C107" si="1">CONCATENATE(B72," ",D72)</f>
        <v>531 Korkeakoulurakennukset</v>
      </c>
      <c r="D72" s="8" t="s">
        <v>181</v>
      </c>
      <c r="E72" s="8" t="s">
        <v>180</v>
      </c>
    </row>
    <row r="73" spans="2:5" x14ac:dyDescent="0.25">
      <c r="B73" s="8" t="s">
        <v>182</v>
      </c>
      <c r="C73" s="8" t="str">
        <f t="shared" si="1"/>
        <v>532 Tutkimuslaitosrakennukset</v>
      </c>
      <c r="D73" s="8" t="s">
        <v>183</v>
      </c>
      <c r="E73" s="8" t="s">
        <v>182</v>
      </c>
    </row>
    <row r="74" spans="2:5" x14ac:dyDescent="0.25">
      <c r="B74" s="8" t="s">
        <v>184</v>
      </c>
      <c r="C74" s="8" t="str">
        <f t="shared" si="1"/>
        <v>54 Muut opetusrakennukset</v>
      </c>
      <c r="D74" s="8" t="s">
        <v>185</v>
      </c>
      <c r="E74" s="8" t="s">
        <v>184</v>
      </c>
    </row>
    <row r="75" spans="2:5" x14ac:dyDescent="0.25">
      <c r="B75" s="8" t="s">
        <v>186</v>
      </c>
      <c r="C75" s="8" t="str">
        <f t="shared" si="1"/>
        <v>541 Järjestöjen, liittojen, työnantajien yms. Opetusrakennukset</v>
      </c>
      <c r="D75" s="8" t="s">
        <v>187</v>
      </c>
      <c r="E75" s="8" t="s">
        <v>186</v>
      </c>
    </row>
    <row r="76" spans="2:5" x14ac:dyDescent="0.25">
      <c r="B76" s="8" t="s">
        <v>188</v>
      </c>
      <c r="C76" s="8" t="str">
        <f t="shared" si="1"/>
        <v>549 Muualla luokittelemattomat opetusrakennukset</v>
      </c>
      <c r="D76" s="8" t="s">
        <v>189</v>
      </c>
      <c r="E76" s="8" t="s">
        <v>188</v>
      </c>
    </row>
    <row r="77" spans="2:5" x14ac:dyDescent="0.25">
      <c r="B77" s="8" t="s">
        <v>190</v>
      </c>
      <c r="C77" s="8" t="str">
        <f t="shared" si="1"/>
        <v>61 Energiantuotannon yms. Rakennukset</v>
      </c>
      <c r="D77" s="8" t="s">
        <v>191</v>
      </c>
      <c r="E77" s="8" t="s">
        <v>190</v>
      </c>
    </row>
    <row r="78" spans="2:5" x14ac:dyDescent="0.25">
      <c r="B78" s="8" t="s">
        <v>192</v>
      </c>
      <c r="C78" s="8" t="str">
        <f t="shared" si="1"/>
        <v>611 Voimalaitosrakennukset</v>
      </c>
      <c r="D78" s="8" t="s">
        <v>193</v>
      </c>
      <c r="E78" s="8" t="s">
        <v>192</v>
      </c>
    </row>
    <row r="79" spans="2:5" x14ac:dyDescent="0.25">
      <c r="B79" s="8" t="s">
        <v>194</v>
      </c>
      <c r="C79" s="8" t="str">
        <f t="shared" si="1"/>
        <v>613 Yhdyskuntatekniikan rakennukset</v>
      </c>
      <c r="D79" s="8" t="s">
        <v>195</v>
      </c>
      <c r="E79" s="8" t="s">
        <v>194</v>
      </c>
    </row>
    <row r="80" spans="2:5" x14ac:dyDescent="0.25">
      <c r="B80" s="8" t="s">
        <v>196</v>
      </c>
      <c r="C80" s="8" t="str">
        <f t="shared" si="1"/>
        <v>69 Teollisuuden tuotantorakennukset</v>
      </c>
      <c r="D80" s="8" t="s">
        <v>305</v>
      </c>
      <c r="E80" s="8" t="s">
        <v>196</v>
      </c>
    </row>
    <row r="81" spans="2:5" x14ac:dyDescent="0.25">
      <c r="B81" s="8" t="s">
        <v>198</v>
      </c>
      <c r="C81" s="8" t="str">
        <f t="shared" si="1"/>
        <v>691 Teollisuushallit</v>
      </c>
      <c r="D81" s="8" t="s">
        <v>199</v>
      </c>
      <c r="E81" s="8" t="s">
        <v>198</v>
      </c>
    </row>
    <row r="82" spans="2:5" x14ac:dyDescent="0.25">
      <c r="B82" s="8" t="s">
        <v>200</v>
      </c>
      <c r="C82" s="8" t="str">
        <f t="shared" si="1"/>
        <v>692 Teollisuus- ja pienteollisuustalot</v>
      </c>
      <c r="D82" s="8" t="s">
        <v>201</v>
      </c>
      <c r="E82" s="8" t="s">
        <v>200</v>
      </c>
    </row>
    <row r="83" spans="2:5" x14ac:dyDescent="0.25">
      <c r="B83" s="8" t="s">
        <v>202</v>
      </c>
      <c r="C83" s="8" t="str">
        <f t="shared" si="1"/>
        <v>699 Muut teollisuuden tuotantorakennukset</v>
      </c>
      <c r="D83" s="8" t="s">
        <v>197</v>
      </c>
      <c r="E83" s="8" t="s">
        <v>202</v>
      </c>
    </row>
    <row r="84" spans="2:5" x14ac:dyDescent="0.25">
      <c r="B84" s="8" t="s">
        <v>203</v>
      </c>
      <c r="C84" s="8" t="str">
        <f t="shared" si="1"/>
        <v>71 Varastorakennukset</v>
      </c>
      <c r="D84" s="8" t="s">
        <v>204</v>
      </c>
      <c r="E84" s="8" t="s">
        <v>203</v>
      </c>
    </row>
    <row r="85" spans="2:5" x14ac:dyDescent="0.25">
      <c r="B85" s="8" t="s">
        <v>205</v>
      </c>
      <c r="C85" s="8" t="str">
        <f t="shared" si="1"/>
        <v>711 Teollisuusvarastot</v>
      </c>
      <c r="D85" s="8" t="s">
        <v>206</v>
      </c>
      <c r="E85" s="8" t="s">
        <v>205</v>
      </c>
    </row>
    <row r="86" spans="2:5" x14ac:dyDescent="0.25">
      <c r="B86" s="8" t="s">
        <v>207</v>
      </c>
      <c r="C86" s="8" t="str">
        <f t="shared" si="1"/>
        <v>712 Kauppavarastot</v>
      </c>
      <c r="D86" s="8" t="s">
        <v>208</v>
      </c>
      <c r="E86" s="8" t="s">
        <v>207</v>
      </c>
    </row>
    <row r="87" spans="2:5" x14ac:dyDescent="0.25">
      <c r="B87" s="8" t="s">
        <v>209</v>
      </c>
      <c r="C87" s="8" t="str">
        <f t="shared" si="1"/>
        <v>719 Muut varastorakennukset</v>
      </c>
      <c r="D87" s="8" t="s">
        <v>210</v>
      </c>
      <c r="E87" s="8" t="s">
        <v>209</v>
      </c>
    </row>
    <row r="88" spans="2:5" x14ac:dyDescent="0.25">
      <c r="B88" s="8" t="s">
        <v>211</v>
      </c>
      <c r="C88" s="8" t="str">
        <f t="shared" si="1"/>
        <v>72 Palo- ja pelastustoimen rakennukset</v>
      </c>
      <c r="D88" s="8" t="s">
        <v>212</v>
      </c>
      <c r="E88" s="8" t="s">
        <v>211</v>
      </c>
    </row>
    <row r="89" spans="2:5" x14ac:dyDescent="0.25">
      <c r="B89" s="8" t="s">
        <v>213</v>
      </c>
      <c r="C89" s="8" t="str">
        <f t="shared" si="1"/>
        <v>721 Paloasemat</v>
      </c>
      <c r="D89" s="8" t="s">
        <v>214</v>
      </c>
      <c r="E89" s="8" t="s">
        <v>213</v>
      </c>
    </row>
    <row r="90" spans="2:5" x14ac:dyDescent="0.25">
      <c r="B90" s="8" t="s">
        <v>215</v>
      </c>
      <c r="C90" s="8" t="str">
        <f t="shared" si="1"/>
        <v>722 Väestönsuojat</v>
      </c>
      <c r="D90" s="8" t="s">
        <v>216</v>
      </c>
      <c r="E90" s="8" t="s">
        <v>215</v>
      </c>
    </row>
    <row r="91" spans="2:5" x14ac:dyDescent="0.25">
      <c r="B91" s="8" t="s">
        <v>217</v>
      </c>
      <c r="C91" s="8" t="str">
        <f t="shared" si="1"/>
        <v>729 Muut palo- ja pelastustoimen rakennukset</v>
      </c>
      <c r="D91" s="8" t="s">
        <v>218</v>
      </c>
      <c r="E91" s="8" t="s">
        <v>217</v>
      </c>
    </row>
    <row r="92" spans="2:5" x14ac:dyDescent="0.25">
      <c r="B92" s="8" t="s">
        <v>219</v>
      </c>
      <c r="C92" s="8" t="str">
        <f t="shared" si="1"/>
        <v>81 Kotieläinrakennukset</v>
      </c>
      <c r="D92" s="8" t="s">
        <v>220</v>
      </c>
      <c r="E92" s="8" t="s">
        <v>219</v>
      </c>
    </row>
    <row r="93" spans="2:5" x14ac:dyDescent="0.25">
      <c r="B93" s="8" t="s">
        <v>221</v>
      </c>
      <c r="C93" s="8" t="str">
        <f t="shared" si="1"/>
        <v>811 Navetat, sikalat, kanalat yms.</v>
      </c>
      <c r="D93" s="8" t="s">
        <v>222</v>
      </c>
      <c r="E93" s="8" t="s">
        <v>221</v>
      </c>
    </row>
    <row r="94" spans="2:5" x14ac:dyDescent="0.25">
      <c r="B94" s="8" t="s">
        <v>223</v>
      </c>
      <c r="C94" s="8" t="str">
        <f t="shared" si="1"/>
        <v>819 Eläinsuojat, ravihevostallit, maneesit yms.</v>
      </c>
      <c r="D94" s="8" t="s">
        <v>224</v>
      </c>
      <c r="E94" s="8" t="s">
        <v>223</v>
      </c>
    </row>
    <row r="95" spans="2:5" x14ac:dyDescent="0.25">
      <c r="B95" s="8" t="s">
        <v>225</v>
      </c>
      <c r="C95" s="8" t="str">
        <f t="shared" si="1"/>
        <v>89 Muut maatalousrakennukset</v>
      </c>
      <c r="D95" s="8" t="s">
        <v>226</v>
      </c>
      <c r="E95" s="8" t="s">
        <v>225</v>
      </c>
    </row>
    <row r="96" spans="2:5" x14ac:dyDescent="0.25">
      <c r="B96" s="8" t="s">
        <v>227</v>
      </c>
      <c r="C96" s="8" t="str">
        <f t="shared" si="1"/>
        <v>891 Viljankuivaamot ja viljan säilytysrakennukset</v>
      </c>
      <c r="D96" s="8" t="s">
        <v>228</v>
      </c>
      <c r="E96" s="8" t="s">
        <v>227</v>
      </c>
    </row>
    <row r="97" spans="2:5" x14ac:dyDescent="0.25">
      <c r="B97" s="8" t="s">
        <v>229</v>
      </c>
      <c r="C97" s="8" t="str">
        <f t="shared" si="1"/>
        <v>892 Kasvihuoneet</v>
      </c>
      <c r="D97" s="8" t="s">
        <v>230</v>
      </c>
      <c r="E97" s="8" t="s">
        <v>229</v>
      </c>
    </row>
    <row r="98" spans="2:5" x14ac:dyDescent="0.25">
      <c r="B98" s="8" t="s">
        <v>231</v>
      </c>
      <c r="C98" s="8" t="str">
        <f t="shared" si="1"/>
        <v>893 Turkistarhat</v>
      </c>
      <c r="D98" s="8" t="s">
        <v>232</v>
      </c>
      <c r="E98" s="8" t="s">
        <v>231</v>
      </c>
    </row>
    <row r="99" spans="2:5" x14ac:dyDescent="0.25">
      <c r="B99" s="8" t="s">
        <v>233</v>
      </c>
      <c r="C99" s="8" t="str">
        <f t="shared" si="1"/>
        <v>899 Muut maa-, metsä ja kalatalouden rakennukset</v>
      </c>
      <c r="D99" s="8" t="s">
        <v>234</v>
      </c>
      <c r="E99" s="8" t="s">
        <v>233</v>
      </c>
    </row>
    <row r="100" spans="2:5" x14ac:dyDescent="0.25">
      <c r="B100" s="8" t="s">
        <v>235</v>
      </c>
      <c r="C100" s="8" t="str">
        <f t="shared" si="1"/>
        <v>93 Muut rakennukset</v>
      </c>
      <c r="D100" s="8" t="s">
        <v>236</v>
      </c>
      <c r="E100" s="8" t="s">
        <v>235</v>
      </c>
    </row>
    <row r="101" spans="2:5" x14ac:dyDescent="0.25">
      <c r="B101" s="8" t="s">
        <v>237</v>
      </c>
      <c r="C101" s="8" t="str">
        <f t="shared" si="1"/>
        <v>931 Saunarakennukset</v>
      </c>
      <c r="D101" s="8" t="s">
        <v>238</v>
      </c>
      <c r="E101" s="8" t="s">
        <v>237</v>
      </c>
    </row>
    <row r="102" spans="2:5" x14ac:dyDescent="0.25">
      <c r="B102" s="8" t="s">
        <v>239</v>
      </c>
      <c r="C102" s="8" t="str">
        <f t="shared" si="1"/>
        <v>94 Talousrakennukset</v>
      </c>
      <c r="D102" s="8" t="s">
        <v>240</v>
      </c>
      <c r="E102" s="8" t="s">
        <v>239</v>
      </c>
    </row>
    <row r="103" spans="2:5" x14ac:dyDescent="0.25">
      <c r="B103" s="8" t="s">
        <v>241</v>
      </c>
      <c r="C103" s="8" t="str">
        <f t="shared" si="1"/>
        <v>941 Talousrakennukset</v>
      </c>
      <c r="D103" s="8" t="s">
        <v>240</v>
      </c>
      <c r="E103" s="8" t="s">
        <v>241</v>
      </c>
    </row>
    <row r="104" spans="2:5" x14ac:dyDescent="0.25">
      <c r="B104" s="8" t="s">
        <v>242</v>
      </c>
      <c r="C104" s="8" t="str">
        <f t="shared" si="1"/>
        <v>942 Henkilöstö- ja sosiaalitilarakennukset</v>
      </c>
      <c r="D104" s="8" t="s">
        <v>243</v>
      </c>
      <c r="E104" s="8" t="s">
        <v>242</v>
      </c>
    </row>
    <row r="105" spans="2:5" x14ac:dyDescent="0.25">
      <c r="B105" s="8" t="s">
        <v>244</v>
      </c>
      <c r="C105" s="8" t="str">
        <f t="shared" si="1"/>
        <v>949 Muut talousrakennukset</v>
      </c>
      <c r="D105" s="8" t="s">
        <v>245</v>
      </c>
      <c r="E105" s="8" t="s">
        <v>244</v>
      </c>
    </row>
    <row r="106" spans="2:5" x14ac:dyDescent="0.25">
      <c r="B106" s="8" t="s">
        <v>246</v>
      </c>
      <c r="C106" s="8" t="str">
        <f t="shared" si="1"/>
        <v>99 Muualla luokittelemattomat rakennukset</v>
      </c>
      <c r="D106" s="8" t="s">
        <v>247</v>
      </c>
      <c r="E106" s="8" t="s">
        <v>246</v>
      </c>
    </row>
    <row r="107" spans="2:5" x14ac:dyDescent="0.25">
      <c r="B107" s="8" t="s">
        <v>248</v>
      </c>
      <c r="C107" s="8" t="str">
        <f t="shared" si="1"/>
        <v>999 Muualla luokittelemattomat rakennukset</v>
      </c>
      <c r="D107" s="8" t="s">
        <v>247</v>
      </c>
      <c r="E107" s="8" t="s">
        <v>248</v>
      </c>
    </row>
  </sheetData>
  <sheetProtection algorithmName="SHA-512" hashValue="OiyF302z6tGyxp4UaewSx3WTLCIgTSs8zIs4kwqsomCl+LeDtVlqFEb+Qov4PoasEf21+TDCjkfqtx59rpudGQ==" saltValue="UUYghbAjBefSwUhkZF+IVQ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Siirto</vt:lpstr>
      <vt:lpstr>Ohjeet</vt:lpstr>
      <vt:lpstr>Luokittelut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Saara Elväs</dc:creator>
  <cp:lastModifiedBy>Saara Elväs</cp:lastModifiedBy>
  <dcterms:created xsi:type="dcterms:W3CDTF">2017-11-20T06:08:32Z</dcterms:created>
  <dcterms:modified xsi:type="dcterms:W3CDTF">2018-03-09T11:33:39Z</dcterms:modified>
</cp:coreProperties>
</file>