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28"/>
  <workbookPr/>
  <mc:AlternateContent xmlns:mc="http://schemas.openxmlformats.org/markup-compatibility/2006">
    <mc:Choice Requires="x15">
      <x15ac:absPath xmlns:x15ac="http://schemas.microsoft.com/office/spreadsheetml/2010/11/ac" url="G:\Energiatehokkuussopimukset\2017-2025\Raportointi ja seurantajärjestelmä\Siirtotiedostot\Toimenpiteiden siirtotiedosto\"/>
    </mc:Choice>
  </mc:AlternateContent>
  <xr:revisionPtr revIDLastSave="0" documentId="8_{12D89CC3-EDAD-4E92-ACE0-39AA96DCA4F5}" xr6:coauthVersionLast="45" xr6:coauthVersionMax="45" xr10:uidLastSave="{00000000-0000-0000-0000-000000000000}"/>
  <bookViews>
    <workbookView xWindow="4380" yWindow="1368" windowWidth="23040" windowHeight="12264" xr2:uid="{00000000-000D-0000-FFFF-FFFF00000000}"/>
  </bookViews>
  <sheets>
    <sheet name="LUE TÄMÄ" sheetId="4" r:id="rId1"/>
    <sheet name="Toimenpiteet" sheetId="1" r:id="rId2"/>
    <sheet name="Sarakekohtaiset ohjeet" sheetId="2" r:id="rId3"/>
    <sheet name="Toimenpiteiden luokittelu" sheetId="3" state="hidden" r:id="rId4"/>
  </sheets>
  <definedNames>
    <definedName name="Energiantuotanto">Table112[Energiantuotanto]</definedName>
    <definedName name="Energiapalvelu">Table113[Energiapalvelut]</definedName>
    <definedName name="Kiinteistöala">Table110[Toimenpide]</definedName>
    <definedName name="KTEK_TEK">Table2[KTEK_TEK]</definedName>
    <definedName name="Kunnat">Table111[Kunnat]</definedName>
    <definedName name="Kylla_ei">Table4[Kylla_Ei]</definedName>
    <definedName name="Palvelu">Table19[Toimenpide]</definedName>
    <definedName name="Teollisuus">Table1[Toimenpide]</definedName>
    <definedName name="Toimenpideohjelmat">Table5[#All]</definedName>
    <definedName name="Toteutusvaihe">Table3[Toteutusvaihe]</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T9" i="1" l="1"/>
  <c r="T10" i="1"/>
  <c r="T11" i="1"/>
  <c r="T12" i="1"/>
  <c r="T13" i="1"/>
  <c r="T14" i="1"/>
  <c r="T15" i="1"/>
  <c r="T16" i="1"/>
  <c r="T17" i="1"/>
  <c r="T18" i="1"/>
  <c r="T19" i="1"/>
  <c r="T20" i="1"/>
  <c r="T21" i="1"/>
  <c r="T22" i="1"/>
  <c r="T23" i="1"/>
  <c r="T24" i="1"/>
  <c r="T25" i="1"/>
  <c r="T26" i="1"/>
  <c r="T27" i="1"/>
  <c r="T28" i="1"/>
  <c r="T29" i="1"/>
  <c r="T30" i="1"/>
  <c r="T31" i="1"/>
  <c r="T32" i="1"/>
  <c r="T33" i="1"/>
  <c r="T34" i="1"/>
  <c r="T35" i="1"/>
  <c r="T36" i="1"/>
  <c r="T37" i="1"/>
  <c r="T38" i="1"/>
  <c r="T39" i="1"/>
  <c r="T40" i="1"/>
  <c r="T41" i="1"/>
  <c r="T42" i="1"/>
  <c r="T43" i="1"/>
  <c r="T44" i="1"/>
  <c r="T45" i="1"/>
  <c r="T46" i="1"/>
  <c r="T47" i="1"/>
  <c r="T48" i="1"/>
  <c r="T49" i="1"/>
  <c r="T50" i="1"/>
  <c r="T51" i="1"/>
  <c r="T52" i="1"/>
  <c r="T53" i="1"/>
  <c r="T54" i="1"/>
  <c r="T55" i="1"/>
  <c r="T56" i="1"/>
  <c r="T57" i="1"/>
  <c r="T58" i="1"/>
  <c r="T59" i="1"/>
  <c r="T60" i="1"/>
  <c r="T61" i="1"/>
  <c r="T62" i="1"/>
  <c r="T63" i="1"/>
  <c r="T64" i="1"/>
  <c r="T65" i="1"/>
  <c r="T66" i="1"/>
  <c r="T67" i="1"/>
  <c r="T68" i="1"/>
  <c r="T69" i="1"/>
  <c r="T70" i="1"/>
  <c r="T71" i="1"/>
  <c r="T72" i="1"/>
  <c r="T73" i="1"/>
  <c r="T74" i="1"/>
  <c r="T75" i="1"/>
  <c r="T76" i="1"/>
  <c r="T77" i="1"/>
  <c r="T78" i="1"/>
  <c r="T79" i="1"/>
  <c r="T80" i="1"/>
  <c r="T81" i="1"/>
  <c r="T82" i="1"/>
  <c r="T83" i="1"/>
  <c r="T84" i="1"/>
  <c r="T85" i="1"/>
  <c r="T86" i="1"/>
  <c r="T87" i="1"/>
  <c r="T88" i="1"/>
  <c r="T89" i="1"/>
  <c r="T90" i="1"/>
  <c r="T91" i="1"/>
  <c r="T92" i="1"/>
  <c r="T93" i="1"/>
  <c r="T94" i="1"/>
  <c r="T95" i="1"/>
  <c r="T96" i="1"/>
  <c r="T97" i="1"/>
  <c r="T98" i="1"/>
  <c r="T99" i="1"/>
  <c r="T100" i="1"/>
  <c r="B88" i="3" l="1"/>
  <c r="B89" i="3"/>
  <c r="B90" i="3"/>
  <c r="B91" i="3"/>
  <c r="B92" i="3"/>
  <c r="B87" i="3"/>
  <c r="B79" i="3"/>
  <c r="B80" i="3"/>
  <c r="B81" i="3"/>
  <c r="B82" i="3"/>
  <c r="B78" i="3"/>
  <c r="B61" i="3"/>
  <c r="B62" i="3"/>
  <c r="B63" i="3"/>
  <c r="B64" i="3"/>
  <c r="B65" i="3"/>
  <c r="B66" i="3"/>
  <c r="B67" i="3"/>
  <c r="B68" i="3"/>
  <c r="B69" i="3"/>
  <c r="B70" i="3"/>
  <c r="B71" i="3"/>
  <c r="B72" i="3"/>
  <c r="B73" i="3"/>
  <c r="B60" i="3"/>
  <c r="B45" i="3"/>
  <c r="B46" i="3"/>
  <c r="B47" i="3"/>
  <c r="B48" i="3"/>
  <c r="B49" i="3"/>
  <c r="B50" i="3"/>
  <c r="B51" i="3"/>
  <c r="B52" i="3"/>
  <c r="B53" i="3"/>
  <c r="B54" i="3"/>
  <c r="B55" i="3"/>
  <c r="B44" i="3"/>
  <c r="B28" i="3"/>
  <c r="B29" i="3"/>
  <c r="B30" i="3"/>
  <c r="B31" i="3"/>
  <c r="B32" i="3"/>
  <c r="B33" i="3"/>
  <c r="B34" i="3"/>
  <c r="B35" i="3"/>
  <c r="B36" i="3"/>
  <c r="B37" i="3"/>
  <c r="B38" i="3"/>
  <c r="B39" i="3"/>
  <c r="B27" i="3"/>
  <c r="B10" i="3"/>
  <c r="B11" i="3"/>
  <c r="B12" i="3"/>
  <c r="B13" i="3"/>
  <c r="B14" i="3"/>
  <c r="B15" i="3"/>
  <c r="B16" i="3"/>
  <c r="B17" i="3"/>
  <c r="B18" i="3"/>
  <c r="B19" i="3"/>
  <c r="B20" i="3"/>
  <c r="B21" i="3"/>
  <c r="B22" i="3"/>
  <c r="B9" i="3"/>
  <c r="D3" i="1" l="1"/>
  <c r="D4" i="1" s="1"/>
  <c r="A2" i="1" l="1"/>
  <c r="A2" i="2" s="1"/>
  <c r="A1" i="3" l="1"/>
  <c r="A1" i="2"/>
</calcChain>
</file>

<file path=xl/sharedStrings.xml><?xml version="1.0" encoding="utf-8"?>
<sst xmlns="http://schemas.openxmlformats.org/spreadsheetml/2006/main" count="341" uniqueCount="193">
  <si>
    <t>Toimenpiteiden siirtotiedosto, Energiatehokkuussopimukset 2017-2025</t>
  </si>
  <si>
    <t>KTEK</t>
  </si>
  <si>
    <t>TEK</t>
  </si>
  <si>
    <t>1)</t>
  </si>
  <si>
    <t>2)</t>
  </si>
  <si>
    <t>3)</t>
  </si>
  <si>
    <t>4)</t>
  </si>
  <si>
    <t>5)</t>
  </si>
  <si>
    <t>6)</t>
  </si>
  <si>
    <t>7)</t>
  </si>
  <si>
    <t>8)</t>
  </si>
  <si>
    <t>9)</t>
  </si>
  <si>
    <t>10)</t>
  </si>
  <si>
    <t>11)</t>
  </si>
  <si>
    <t>12)</t>
  </si>
  <si>
    <t>13)</t>
  </si>
  <si>
    <t>14)</t>
  </si>
  <si>
    <t>15)</t>
  </si>
  <si>
    <t>16)</t>
  </si>
  <si>
    <t>17)</t>
  </si>
  <si>
    <t>18)</t>
  </si>
  <si>
    <t>Säästöt (=vuosittainen säästö)</t>
  </si>
  <si>
    <t>T</t>
  </si>
  <si>
    <t>Toimipaikan nimi</t>
  </si>
  <si>
    <t>Toimipaikka ID</t>
  </si>
  <si>
    <t>Raportointivuosi</t>
  </si>
  <si>
    <t>Toimenpiteen kuvaus</t>
  </si>
  <si>
    <t>KTEK/TEK</t>
  </si>
  <si>
    <t>TMA</t>
  </si>
  <si>
    <t>Sähkö MWh</t>
  </si>
  <si>
    <t xml:space="preserve">Lämpö MWh </t>
  </si>
  <si>
    <t>PA MWh</t>
  </si>
  <si>
    <t>Toteutusvaihe</t>
  </si>
  <si>
    <t>Toteutusvuosi</t>
  </si>
  <si>
    <t>ESCO</t>
  </si>
  <si>
    <t>TEM investointituki</t>
  </si>
  <si>
    <t>Elinikä</t>
  </si>
  <si>
    <t>Lisätieto</t>
  </si>
  <si>
    <t>Toimenpiteiden siirtotiedoston käyttöohje</t>
  </si>
  <si>
    <r>
      <rPr>
        <b/>
        <sz val="11"/>
        <color indexed="8"/>
        <rFont val="Arial"/>
        <family val="2"/>
      </rPr>
      <t>Raportointivuosi</t>
    </r>
    <r>
      <rPr>
        <sz val="11"/>
        <color theme="1"/>
        <rFont val="Calibri"/>
        <family val="2"/>
        <scheme val="minor"/>
      </rPr>
      <t>: aktiivinen raportointivuosi, eli vuosi jolle raportointi tehdään.</t>
    </r>
  </si>
  <si>
    <r>
      <rPr>
        <b/>
        <sz val="11"/>
        <color indexed="8"/>
        <rFont val="Arial"/>
        <family val="2"/>
      </rPr>
      <t>Toimenpiteen kuvaus</t>
    </r>
    <r>
      <rPr>
        <sz val="11"/>
        <color theme="1"/>
        <rFont val="Calibri"/>
        <family val="2"/>
        <scheme val="minor"/>
      </rPr>
      <t>: Tehdyn toimenpiteen lyhyt kuvaus. Kuvauksesta tulee kuitenkin käydä ilmi mitä on tehty ja missä laajuudessa (kentän maksimipituus 255 merkkiä).</t>
    </r>
  </si>
  <si>
    <r>
      <t>Investonti:</t>
    </r>
    <r>
      <rPr>
        <sz val="11"/>
        <color theme="1"/>
        <rFont val="Calibri"/>
        <family val="2"/>
        <scheme val="minor"/>
      </rPr>
      <t xml:space="preserve"> toimenpiteen vaatima investointi. Mikäli tarkka investointi ei ole tiedossa, syötä arvio. Ilmoita investoinniksi nolla (0) vain silloin, kun toimepide ei ole vaatinut investointia</t>
    </r>
  </si>
  <si>
    <t>TMA=takainsimaksuaika. Toimenpiteen edellyttämän investoinnin ns. suora takaisinmaksuaika (TMA) vuosina tarvittaessa yhdellä desimaalilla (esim. 1,5).</t>
  </si>
  <si>
    <r>
      <rPr>
        <b/>
        <sz val="11"/>
        <color indexed="8"/>
        <rFont val="Arial"/>
        <family val="2"/>
      </rPr>
      <t>Säästöt</t>
    </r>
    <r>
      <rPr>
        <sz val="11"/>
        <color theme="1"/>
        <rFont val="Calibri"/>
        <family val="2"/>
        <scheme val="minor"/>
      </rPr>
      <t xml:space="preserve">, Sähkö MWh: Ilmoita toimenpiteella saavutettava </t>
    </r>
    <r>
      <rPr>
        <b/>
        <sz val="11"/>
        <color indexed="8"/>
        <rFont val="Arial"/>
        <family val="2"/>
      </rPr>
      <t>vuotuinen energiansäästö</t>
    </r>
    <r>
      <rPr>
        <sz val="11"/>
        <color theme="1"/>
        <rFont val="Calibri"/>
        <family val="2"/>
        <scheme val="minor"/>
      </rPr>
      <t xml:space="preserve"> (sähkö) yksikössä MWh/a.</t>
    </r>
  </si>
  <si>
    <r>
      <rPr>
        <b/>
        <sz val="11"/>
        <color indexed="8"/>
        <rFont val="Arial"/>
        <family val="2"/>
      </rPr>
      <t>Säästöt</t>
    </r>
    <r>
      <rPr>
        <sz val="11"/>
        <color theme="1"/>
        <rFont val="Calibri"/>
        <family val="2"/>
        <scheme val="minor"/>
      </rPr>
      <t xml:space="preserve">, Lämpö MWh: Ilmoita toimenpiteella saavutettava </t>
    </r>
    <r>
      <rPr>
        <b/>
        <sz val="11"/>
        <color indexed="8"/>
        <rFont val="Arial"/>
        <family val="2"/>
      </rPr>
      <t>vuotuinen energiansäästö</t>
    </r>
    <r>
      <rPr>
        <sz val="11"/>
        <color theme="1"/>
        <rFont val="Calibri"/>
        <family val="2"/>
        <scheme val="minor"/>
      </rPr>
      <t xml:space="preserve"> (lämpö) yksikössä MWh/a.</t>
    </r>
  </si>
  <si>
    <r>
      <rPr>
        <b/>
        <sz val="11"/>
        <color indexed="8"/>
        <rFont val="Arial"/>
        <family val="2"/>
      </rPr>
      <t>Säästöt</t>
    </r>
    <r>
      <rPr>
        <sz val="11"/>
        <color theme="1"/>
        <rFont val="Calibri"/>
        <family val="2"/>
        <scheme val="minor"/>
      </rPr>
      <t xml:space="preserve">, PA MWh: Ilmoita toimenpiteella saavutettava </t>
    </r>
    <r>
      <rPr>
        <b/>
        <sz val="11"/>
        <color indexed="8"/>
        <rFont val="Arial"/>
        <family val="2"/>
      </rPr>
      <t>vuotuinen polttoaineiden säästö</t>
    </r>
    <r>
      <rPr>
        <sz val="11"/>
        <color theme="1"/>
        <rFont val="Calibri"/>
        <family val="2"/>
        <scheme val="minor"/>
      </rPr>
      <t xml:space="preserve"> yksikössä MWh/a.</t>
    </r>
  </si>
  <si>
    <r>
      <rPr>
        <b/>
        <sz val="11"/>
        <color indexed="8"/>
        <rFont val="Arial"/>
        <family val="2"/>
      </rPr>
      <t>Säästöt</t>
    </r>
    <r>
      <rPr>
        <sz val="11"/>
        <color theme="1"/>
        <rFont val="Calibri"/>
        <family val="2"/>
        <scheme val="minor"/>
      </rPr>
      <t xml:space="preserve">, Vesi m3: Ilmoita toimenpiteella saavutettava </t>
    </r>
    <r>
      <rPr>
        <b/>
        <sz val="11"/>
        <color indexed="8"/>
        <rFont val="Arial"/>
        <family val="2"/>
      </rPr>
      <t>vuotuinen vedensäästö</t>
    </r>
    <r>
      <rPr>
        <sz val="11"/>
        <color theme="1"/>
        <rFont val="Calibri"/>
        <family val="2"/>
        <scheme val="minor"/>
      </rPr>
      <t xml:space="preserve"> yksikössä m</t>
    </r>
    <r>
      <rPr>
        <vertAlign val="superscript"/>
        <sz val="11"/>
        <color indexed="8"/>
        <rFont val="Arial"/>
        <family val="2"/>
      </rPr>
      <t>3</t>
    </r>
    <r>
      <rPr>
        <sz val="11"/>
        <color theme="1"/>
        <rFont val="Calibri"/>
        <family val="2"/>
        <scheme val="minor"/>
      </rPr>
      <t>/a.</t>
    </r>
  </si>
  <si>
    <r>
      <rPr>
        <b/>
        <sz val="11"/>
        <color indexed="8"/>
        <rFont val="Arial"/>
        <family val="2"/>
      </rPr>
      <t>Toteutusvaihe</t>
    </r>
    <r>
      <rPr>
        <sz val="11"/>
        <color theme="1"/>
        <rFont val="Calibri"/>
        <family val="2"/>
        <scheme val="minor"/>
      </rPr>
      <t>: Toteutusvaihe sarakkeeseen ilmoitetaan toimenpiteen toteutuksen vaihe, onko toimenpide:
T=toteutettu
P=päätetty toteuttaa
H=toteutusta harkitaan
Toimenpiteiden siirtotiedosto on tarkoitettu ensisijaisesti vain toteutettuje toimenpiteiden siirtoon. Kun toimenpide on kertaalleen siirretty seurantajärjestelmään, tulee mahdolliset muutokset (toteutusvaihe, tarkentunut investointi yms.) tehdä aina seurantajärjstelmässä.</t>
    </r>
  </si>
  <si>
    <t>Elinikä: elinkikä kertoo kuinka monta vuotta (toteutusvuodesta eteenpäin) toimenpide tulee tuottamaan säästöä. Ilmoita numero kokonaislukuna.</t>
  </si>
  <si>
    <r>
      <rPr>
        <b/>
        <sz val="11"/>
        <color indexed="8"/>
        <rFont val="Arial"/>
        <family val="2"/>
      </rPr>
      <t>Toimipaikka ID</t>
    </r>
    <r>
      <rPr>
        <sz val="11"/>
        <color theme="1"/>
        <rFont val="Calibri"/>
        <family val="2"/>
        <scheme val="minor"/>
      </rPr>
      <t>: Toimipaikka ID tiedot löytyvät seurantajärjestelmästä Toimipaikka-tason tiedoista tai Sopimus-tason Toimipaikka-raportilta. Ilman oikeaa toimipaikka ID:tä ei toimenpiteiden siirto onnistu.</t>
    </r>
  </si>
  <si>
    <r>
      <rPr>
        <b/>
        <sz val="11"/>
        <color theme="1"/>
        <rFont val="Arial"/>
        <family val="2"/>
      </rPr>
      <t>KTEK/TEK</t>
    </r>
    <r>
      <rPr>
        <sz val="11"/>
        <color theme="1"/>
        <rFont val="Arial"/>
        <family val="2"/>
      </rPr>
      <t>: määritellään onko toimenpide käyttötekninen (KTEK) vai tekninen (TEK) toimenpide. Käyttötekninen toimenpide on esim. säätötoimi, joka  voidaan toteuttaa ilman investointeja ja prosessin teknisia muutoksia. Tekninen toimenpide useimmiten vaatii investoinnin ja teknisen muutoksen tarkasteltavaan prosessiin.</t>
    </r>
  </si>
  <si>
    <t>Siirtorutiinin ja toimenpiteen voimassaolon määrittelyn kannalta pakolliset tiedot on alla olevassa listassa lihavoitu. Säästöjen kohdalla riittää yhden tyyppinen säästö (sähkö, lämpö, polttoaineet (PA), kaukokylmä tai vesi).</t>
  </si>
  <si>
    <r>
      <rPr>
        <b/>
        <sz val="11"/>
        <color indexed="8"/>
        <rFont val="Arial"/>
        <family val="2"/>
      </rPr>
      <t>Säästöt</t>
    </r>
    <r>
      <rPr>
        <sz val="11"/>
        <color theme="1"/>
        <rFont val="Calibri"/>
        <family val="2"/>
        <scheme val="minor"/>
      </rPr>
      <t xml:space="preserve">, Kaukojäähdytys MWh: Ilmoita toimenpiteella saavutettava </t>
    </r>
    <r>
      <rPr>
        <b/>
        <sz val="11"/>
        <color indexed="8"/>
        <rFont val="Arial"/>
        <family val="2"/>
      </rPr>
      <t>vuotuinen kaukojäähdytyksen säästö</t>
    </r>
    <r>
      <rPr>
        <sz val="11"/>
        <color theme="1"/>
        <rFont val="Calibri"/>
        <family val="2"/>
        <scheme val="minor"/>
      </rPr>
      <t xml:space="preserve"> yksikössä MWh/a.</t>
    </r>
  </si>
  <si>
    <t>Kaukojäähdytys MWh</t>
  </si>
  <si>
    <t>TEM investointituki: Valitse Kyllä, mikäli toimenpiteen toteutukseen on saatu TEM energitukea (investointituki)</t>
  </si>
  <si>
    <t>Luokittelu: Toimenpiteen luokittelu helpottaa yhteenvetojen tekemistä ja tiedon jalostusta.  Valitse annetuista  vaihtoehdoista parhaiten sopiva vaihtoehto</t>
  </si>
  <si>
    <t>ESCO: Valitse Kyllä, mikäli toimenpiteen toteutuksessa on käytetty ESCO tai muuta säästötakuu menettelyä</t>
  </si>
  <si>
    <t>Toimenpiteille on lisätty karkea luokittelu, jonka avulla voidaan helpommin tuottaa yhteenvetoja toteutetuista toimenpiteistä.</t>
  </si>
  <si>
    <t>P</t>
  </si>
  <si>
    <t>H</t>
  </si>
  <si>
    <t>E</t>
  </si>
  <si>
    <t>Kyllä</t>
  </si>
  <si>
    <t>Ei</t>
  </si>
  <si>
    <t>Kylla_Ei</t>
  </si>
  <si>
    <t>KTEK_TEK</t>
  </si>
  <si>
    <t>Toimenpiteeseen liittyvä Lisätieto, tämä tieto näkyy Seurantajärjestelmässä toimenpiteen nimen vieressä olevaa huutomerkki painiketta painamalla. Lisätiedoissa voi esim. tarkemmin kuvata toteutettua toimenpidettä, tai antaa lisätietoa toteutuksesta. (kentän maksimipituus 400 merkkiä)</t>
  </si>
  <si>
    <t>Valitse käytettävä versio tiedostosta</t>
  </si>
  <si>
    <t>Toimenpideohjelmat</t>
  </si>
  <si>
    <t>Auto</t>
  </si>
  <si>
    <t>Kauppa</t>
  </si>
  <si>
    <t>MaRa</t>
  </si>
  <si>
    <t>Elintarvike</t>
  </si>
  <si>
    <t>Kemia</t>
  </si>
  <si>
    <t>Puu</t>
  </si>
  <si>
    <t>Tekno</t>
  </si>
  <si>
    <t>Yleinen palvelu</t>
  </si>
  <si>
    <t>Yleinen teollisuus</t>
  </si>
  <si>
    <t>Energiantuotanto (ET)</t>
  </si>
  <si>
    <t>Energiapalvelu (EP)</t>
  </si>
  <si>
    <t>TETS</t>
  </si>
  <si>
    <t>VAETS</t>
  </si>
  <si>
    <t>Kunnat</t>
  </si>
  <si>
    <t>Lämmitysjärjestelmä</t>
  </si>
  <si>
    <t>Ilmanvaihtojärjestelmä</t>
  </si>
  <si>
    <t>Käyttövesijärjestelmä</t>
  </si>
  <si>
    <t>Rakenteet</t>
  </si>
  <si>
    <t>Muu</t>
  </si>
  <si>
    <t>Investointi €</t>
  </si>
  <si>
    <t>Teollisuus</t>
  </si>
  <si>
    <t>Palvelu</t>
  </si>
  <si>
    <t>Kiinteistöala</t>
  </si>
  <si>
    <t>Energiantuotanto</t>
  </si>
  <si>
    <t>Energiapalvelut</t>
  </si>
  <si>
    <t>Lämmön tuotanto</t>
  </si>
  <si>
    <t>Asiakastoiminnot</t>
  </si>
  <si>
    <t>Muu oma toiminta</t>
  </si>
  <si>
    <t xml:space="preserve">Säästojen laskentaan on tehty ohje, joka löytyy energiatehokkuussopimusten extranetistä. Ohjeesta on apua myös toimenpiteiden eliniän määrittelyssä. </t>
  </si>
  <si>
    <t>Toimenpiteiden siirtotiedosto</t>
  </si>
  <si>
    <r>
      <rPr>
        <b/>
        <sz val="11"/>
        <color indexed="8"/>
        <rFont val="Arial"/>
        <family val="2"/>
      </rPr>
      <t>Toimenpiteen voi siirtää tällä siirtotiedostolla vuosiraportille vain yhden kerran</t>
    </r>
    <r>
      <rPr>
        <sz val="11"/>
        <color theme="1"/>
        <rFont val="Calibri"/>
        <family val="2"/>
        <scheme val="minor"/>
      </rPr>
      <t>. Tämän jälkeen toimenpiteen muokkaus ja seuranta tapahtuu seurantajärjestelmässä.</t>
    </r>
  </si>
  <si>
    <t>Numerot rivillä 6 viittaavat Ohjeet välilehdellä löytyvään ohjeeseen.</t>
  </si>
  <si>
    <r>
      <t>Vesi m</t>
    </r>
    <r>
      <rPr>
        <vertAlign val="superscript"/>
        <sz val="11"/>
        <color theme="1"/>
        <rFont val="Calibri"/>
        <family val="2"/>
        <scheme val="minor"/>
      </rPr>
      <t>3</t>
    </r>
  </si>
  <si>
    <r>
      <rPr>
        <b/>
        <sz val="11"/>
        <color theme="1"/>
        <rFont val="Arial"/>
        <family val="2"/>
      </rPr>
      <t>Toteutusvuosi</t>
    </r>
    <r>
      <rPr>
        <sz val="11"/>
        <color theme="1"/>
        <rFont val="Arial"/>
        <family val="2"/>
      </rPr>
      <t>: vuosi jona toimenpide on toteutetu. Mikäli investoinnin toteutus jakautuu useammalle kalenterivuodelle, on toteutusvuosi vuosi, jolloin toteutus on kokonaan valmis. Toteutusvuoden tulee olla sopimuskaudella 2017-2025.</t>
    </r>
  </si>
  <si>
    <t>19)</t>
  </si>
  <si>
    <t>Koodi</t>
  </si>
  <si>
    <t>YlePA</t>
  </si>
  <si>
    <t>ETL</t>
  </si>
  <si>
    <t>YleTE</t>
  </si>
  <si>
    <t>EVT</t>
  </si>
  <si>
    <t>Energiavaltainen teollisuus (EVT EK)</t>
  </si>
  <si>
    <t>Energiavaltainen teollisuus (EVT METSÄ)</t>
  </si>
  <si>
    <t>EVTMETSÄ</t>
  </si>
  <si>
    <t>ET</t>
  </si>
  <si>
    <t>EP</t>
  </si>
  <si>
    <t>KETS</t>
  </si>
  <si>
    <t>KOODI</t>
  </si>
  <si>
    <t>Toimiala</t>
  </si>
  <si>
    <t>Energiapalvelu</t>
  </si>
  <si>
    <t>Valitse toimiala (teollisuus, palvelu, kiinteistöala, energiapalvelu, energiantuotanto tai kunnat)*</t>
  </si>
  <si>
    <t>TEM tukemien katselmusten tai suurten yritysten pakolliseen katselmukseen liittyvän kohdekatselmuksen toimenpiteitä ei voi siirtää siirtotiedostolla, koska nämä toimenpiteet tulevat energiatehokkuussopimusten seurantajärjestelmään automaattisesti energiakatselmusten seurantajärjestelmästä. **</t>
  </si>
  <si>
    <t>kuntien energiatehokkuussopimus</t>
  </si>
  <si>
    <t>toimitilakiinteistöt, vuokra-asuntoyhtiöt</t>
  </si>
  <si>
    <t>autoala, kaupan ala, matkailu- ja ravintola-ala, yleinen palvelu</t>
  </si>
  <si>
    <t>elitarviketeollisuus, kemianteollisuus, puutuoteteollisuus, teknologiateollisuus, yleinen teollisuus, energiavaltainen teollisuus (EK ja METSÄ)</t>
  </si>
  <si>
    <t>Toimialat</t>
  </si>
  <si>
    <t>Toimenpide</t>
  </si>
  <si>
    <t>Jäähdytys</t>
  </si>
  <si>
    <t>Katu-/ulkovalaistus</t>
  </si>
  <si>
    <t>Muu valaistus</t>
  </si>
  <si>
    <t>Vesihuolto</t>
  </si>
  <si>
    <t>Jätehuolto</t>
  </si>
  <si>
    <t>Liikenne ja liikkuminen</t>
  </si>
  <si>
    <t>Aurinkosähkö</t>
  </si>
  <si>
    <t>Muu uusiutuva energia</t>
  </si>
  <si>
    <t>Käyttö- ja prosessivesijärjestelmät</t>
  </si>
  <si>
    <t>Valaistus</t>
  </si>
  <si>
    <t>Paineilma</t>
  </si>
  <si>
    <t>Höyry ja lauhde</t>
  </si>
  <si>
    <t>LÄMMITYS</t>
  </si>
  <si>
    <t>IV</t>
  </si>
  <si>
    <t>VESI</t>
  </si>
  <si>
    <t>JÄÄHDYTYS</t>
  </si>
  <si>
    <t>VALAISTUS</t>
  </si>
  <si>
    <t>ATK</t>
  </si>
  <si>
    <t>PAINEILMA</t>
  </si>
  <si>
    <t>HÖYRY</t>
  </si>
  <si>
    <t>RAKENTEET</t>
  </si>
  <si>
    <t>Prosessi ja prosessilaitteet</t>
  </si>
  <si>
    <t>PROSESSI</t>
  </si>
  <si>
    <t>AURINKO</t>
  </si>
  <si>
    <t>UUSIUTUVA</t>
  </si>
  <si>
    <t>ENERGIANTUOTANTO</t>
  </si>
  <si>
    <t>MUU</t>
  </si>
  <si>
    <t>Kylmäkalusteet</t>
  </si>
  <si>
    <t>KÄYTTÖVESI</t>
  </si>
  <si>
    <t>KYLMÄKALUSTE</t>
  </si>
  <si>
    <t>ICT- ja toimistolaitteet</t>
  </si>
  <si>
    <t>ULKOVALAISTUS</t>
  </si>
  <si>
    <t>VESIHUOLTO</t>
  </si>
  <si>
    <t>JÄTEHUOLTO</t>
  </si>
  <si>
    <t>LIIKENNE</t>
  </si>
  <si>
    <t>Tuotantolaitoksen tehokkuus</t>
  </si>
  <si>
    <t>Uusi energialähde</t>
  </si>
  <si>
    <t>Järjestelmätason tehokkuus</t>
  </si>
  <si>
    <t>Kulutuspään ratkaisu</t>
  </si>
  <si>
    <t>TUOTANTO</t>
  </si>
  <si>
    <t>UUSI_ENERGIA</t>
  </si>
  <si>
    <t>JÄRJESTELMÄ</t>
  </si>
  <si>
    <t>KULUTUSPÄÄ</t>
  </si>
  <si>
    <t>Verkon suunnittelu</t>
  </si>
  <si>
    <t>Verkon rakentaminen ja kunnossapito</t>
  </si>
  <si>
    <t>Verkon käyttö</t>
  </si>
  <si>
    <t>SUUNNITTELU</t>
  </si>
  <si>
    <t>KUNNOSSAPITO</t>
  </si>
  <si>
    <t>KÄYTTÖ</t>
  </si>
  <si>
    <t>ASIAKKAAT</t>
  </si>
  <si>
    <t>linkitys tieto</t>
  </si>
  <si>
    <t>Toimenpiteiden siirtotiedostolla voi siirtää kerralla 92 toimenpiteen tiedot (rivit 9-100). Mikäli tarvetta on useamman toimenpiteen siirtämiselle kerralla, ole yhteydessä seuranta-apuun (seuranta-apu@motiva.fi).</t>
  </si>
  <si>
    <t>Toimenpideluokka</t>
  </si>
  <si>
    <t>Toimenpidekoodi</t>
  </si>
  <si>
    <t>energiantuotanto (ET)</t>
  </si>
  <si>
    <t>energiapalvelut (EP)</t>
  </si>
  <si>
    <t xml:space="preserve">valittu toimiala: </t>
  </si>
  <si>
    <t>20)</t>
  </si>
  <si>
    <r>
      <rPr>
        <b/>
        <sz val="11"/>
        <color theme="1"/>
        <rFont val="Arial"/>
        <family val="2"/>
      </rPr>
      <t>Toimipaikan nimi</t>
    </r>
    <r>
      <rPr>
        <sz val="11"/>
        <color theme="1"/>
        <rFont val="Arial"/>
        <family val="2"/>
      </rPr>
      <t xml:space="preserve">: seurantajärjestelmässä oleva toimipaikan nimi näkyy seurantajärjestelmässä. Toimipaikan nimeen tehtävät muutokset eivät siirry tällä tiedostolla, nimenmuutokset tulee tehdä seurantajärjestelmässä. </t>
    </r>
  </si>
  <si>
    <t>Toimenpidekoodi tieto haetaan automaattisesti valitun toimenpideluokan perusteella, tietoa ei voi itse muokata suoraan. Tämä tieto siirtyy seurantajärjestelmään.</t>
  </si>
  <si>
    <r>
      <t xml:space="preserve">Toimenpiteen voi siirtää toimenpiteiden siirtotiedostolla vuosiraportille </t>
    </r>
    <r>
      <rPr>
        <b/>
        <sz val="11"/>
        <color theme="1"/>
        <rFont val="Calibri"/>
        <family val="2"/>
        <scheme val="minor"/>
      </rPr>
      <t>VAIN KERRAN</t>
    </r>
    <r>
      <rPr>
        <sz val="11"/>
        <color theme="1"/>
        <rFont val="Calibri"/>
        <family val="2"/>
        <scheme val="minor"/>
      </rPr>
      <t>, tämän jälkeen mahdollinen toimenpiteen tietojen päivitys tapahtuu aina seurantajärjestelmässä viimeisimmälle avoimelle vuosiraportille.</t>
    </r>
  </si>
  <si>
    <t>*Toimiala valinta vaikuttaa toimenpideluokka-vaihtoehtoihin. Eri toimialojen sisältämät toimenpideohjelmat on kuvattu alla.</t>
  </si>
  <si>
    <t>**Mikäli katselmustoimienpiteitä puuttuu vuosiraportilta, ole yhteydessä seuranta-apu@motiva.fi -osoitteeseen</t>
  </si>
  <si>
    <t>versio 2 - 9.12.2019 / Motiva</t>
  </si>
  <si>
    <t>Toimenpiteiden siirtotiedoston käyttö edellyttää, että toimenpiteet voidaan linkittää seurantajärjestelmässä oleville toimipaikoille. Tämä onnistuu toimipaikan tunnistetiedon (Toimipaikka ID) avulla. Tunnistetiedot omille toimipaikoille saa ajettua sopimustason tiedoista Toimipaikat (tai raportointiyksiköt) -välilehdeltä. Toimipaikka ID näkyy myös toimipaikka-/raportointiyksikkötason tiedoissa.</t>
  </si>
  <si>
    <t>Toimenpiteet pitää aina myös linkittää aktiiviselle raportointivuodelle. Raportointivuosi-sarakkeessa ilmoitetaan vuosi, jolle tiedot siirretään.</t>
  </si>
  <si>
    <t>Siirtotiedostolla voi siirtää samalla kertaa toimenpiteitä useammalle eri toimipaikalle, joihin siirron tekijällä on käyttöoikeudet. Toimenpiteiden siirtotiedoston ”Sarakekohtaiset ohjeet”-välilehdellä on tiedoston täyttöön liittyviä ohjeita. HUOM. Toimenpiteitä voi siirtää kerralla vain samaan toimialaan kuuluville toimipaikoille.</t>
  </si>
  <si>
    <t>Toimenpiteiden siirto tapahtuu seurantajärjestelmän työkalurivin  "Siirrot"-valikon takaa löytyvällä "Toimenpiteiden siirto" -toiminnolla.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</si>
</sst>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9" x14ac:knownFonts="1">
    <font>
      <sz val="11"/>
      <color theme="1"/>
      <name val="Calibri"/>
      <family val="2"/>
      <scheme val="minor"/>
    </font>
    <font>
      <sz val="11"/>
      <color theme="1"/>
      <name val="Arial"/>
      <family val="2"/>
    </font>
    <font>
      <b/>
      <sz val="12"/>
      <color theme="1"/>
      <name val="Arial"/>
      <family val="2"/>
    </font>
    <font>
      <b/>
      <sz val="11"/>
      <color indexed="8"/>
      <name val="Arial"/>
      <family val="2"/>
    </font>
    <font>
      <b/>
      <sz val="11"/>
      <color theme="1"/>
      <name val="Arial"/>
      <family val="2"/>
    </font>
    <font>
      <vertAlign val="superscript"/>
      <sz val="11"/>
      <color indexed="8"/>
      <name val="Arial"/>
      <family val="2"/>
    </font>
    <font>
      <u/>
      <sz val="11"/>
      <color theme="10"/>
      <name val="Arial"/>
      <family val="2"/>
    </font>
    <font>
      <sz val="11"/>
      <color theme="1"/>
      <name val="Calibri"/>
      <family val="2"/>
      <scheme val="minor"/>
    </font>
    <font>
      <b/>
      <sz val="11"/>
      <color theme="1"/>
      <name val="Calibri"/>
      <family val="2"/>
      <scheme val="minor"/>
    </font>
    <font>
      <b/>
      <sz val="18"/>
      <color theme="1"/>
      <name val="Calibri"/>
      <family val="2"/>
      <scheme val="minor"/>
    </font>
    <font>
      <sz val="10"/>
      <color theme="1"/>
      <name val="Arial"/>
      <family val="2"/>
    </font>
    <font>
      <sz val="10"/>
      <color theme="1"/>
      <name val="Calibri"/>
      <family val="2"/>
      <scheme val="minor"/>
    </font>
    <font>
      <i/>
      <sz val="11"/>
      <color theme="1"/>
      <name val="Calibri"/>
      <family val="2"/>
      <scheme val="minor"/>
    </font>
    <font>
      <vertAlign val="superscript"/>
      <sz val="11"/>
      <color theme="1"/>
      <name val="Calibri"/>
      <family val="2"/>
      <scheme val="minor"/>
    </font>
    <font>
      <sz val="11"/>
      <color theme="0"/>
      <name val="Calibri"/>
      <family val="2"/>
      <scheme val="minor"/>
    </font>
    <font>
      <i/>
      <sz val="8"/>
      <color theme="1"/>
      <name val="Calibri"/>
      <family val="2"/>
      <scheme val="minor"/>
    </font>
    <font>
      <i/>
      <sz val="11"/>
      <color theme="0"/>
      <name val="Calibri"/>
      <family val="2"/>
      <scheme val="minor"/>
    </font>
    <font>
      <sz val="10"/>
      <color indexed="8"/>
      <name val="Arial"/>
      <family val="2"/>
    </font>
    <font>
      <sz val="11"/>
      <color indexed="8"/>
      <name val="Calibri"/>
      <family val="2"/>
    </font>
  </fonts>
  <fills count="5">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theme="0" tint="-4.9989318521683403E-2"/>
        <bgColor indexed="64"/>
      </patternFill>
    </fill>
  </fills>
  <borders count="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22"/>
      </left>
      <right style="thin">
        <color indexed="22"/>
      </right>
      <top style="thin">
        <color indexed="22"/>
      </top>
      <bottom style="thin">
        <color indexed="22"/>
      </bottom>
      <diagonal/>
    </border>
  </borders>
  <cellStyleXfs count="4">
    <xf numFmtId="0" fontId="0" fillId="0" borderId="0"/>
    <xf numFmtId="0" fontId="1" fillId="0" borderId="0"/>
    <xf numFmtId="0" fontId="6" fillId="0" borderId="0" applyNumberFormat="0" applyFill="0" applyBorder="0" applyAlignment="0" applyProtection="0"/>
    <xf numFmtId="0" fontId="17" fillId="0" borderId="0"/>
  </cellStyleXfs>
  <cellXfs count="56">
    <xf numFmtId="0" fontId="0" fillId="0" borderId="0" xfId="0"/>
    <xf numFmtId="0" fontId="2" fillId="0" borderId="0" xfId="1" applyFont="1"/>
    <xf numFmtId="0" fontId="1" fillId="0" borderId="0" xfId="1"/>
    <xf numFmtId="0" fontId="1" fillId="0" borderId="0" xfId="1" applyAlignment="1">
      <alignment wrapText="1"/>
    </xf>
    <xf numFmtId="0" fontId="4" fillId="0" borderId="0" xfId="1" applyFont="1" applyAlignment="1">
      <alignment wrapText="1"/>
    </xf>
    <xf numFmtId="0" fontId="6" fillId="0" borderId="0" xfId="2" applyAlignment="1">
      <alignment wrapText="1"/>
    </xf>
    <xf numFmtId="0" fontId="1" fillId="0" borderId="0" xfId="1" applyFont="1" applyAlignment="1">
      <alignment horizontal="right" vertical="top" indent="2"/>
    </xf>
    <xf numFmtId="0" fontId="4" fillId="0" borderId="0" xfId="1" applyFont="1" applyAlignment="1">
      <alignment horizontal="right" vertical="top" indent="2"/>
    </xf>
    <xf numFmtId="0" fontId="1" fillId="0" borderId="0" xfId="1" applyAlignment="1">
      <alignment horizontal="right" vertical="top" indent="2"/>
    </xf>
    <xf numFmtId="0" fontId="7" fillId="0" borderId="0" xfId="0" applyFont="1"/>
    <xf numFmtId="0" fontId="7" fillId="3" borderId="0" xfId="0" applyFont="1" applyFill="1"/>
    <xf numFmtId="0" fontId="8" fillId="0" borderId="0" xfId="0" applyFont="1"/>
    <xf numFmtId="0" fontId="9" fillId="0" borderId="0" xfId="0" applyFont="1"/>
    <xf numFmtId="0" fontId="10" fillId="0" borderId="0" xfId="1" applyFont="1"/>
    <xf numFmtId="0" fontId="11" fillId="0" borderId="0" xfId="0" applyFont="1" applyProtection="1"/>
    <xf numFmtId="0" fontId="11" fillId="0" borderId="0" xfId="0" applyFont="1"/>
    <xf numFmtId="0" fontId="0" fillId="0" borderId="0" xfId="0" applyAlignment="1">
      <alignment vertical="top"/>
    </xf>
    <xf numFmtId="0" fontId="12" fillId="0" borderId="0" xfId="0" applyFont="1"/>
    <xf numFmtId="0" fontId="0" fillId="0" borderId="0" xfId="0" applyAlignment="1">
      <alignment vertical="top" wrapText="1"/>
    </xf>
    <xf numFmtId="164" fontId="0" fillId="2" borderId="5" xfId="0" applyNumberFormat="1" applyFont="1" applyFill="1" applyBorder="1" applyProtection="1"/>
    <xf numFmtId="0" fontId="0" fillId="0" borderId="0" xfId="0" applyAlignment="1">
      <alignment wrapText="1"/>
    </xf>
    <xf numFmtId="0" fontId="0" fillId="0" borderId="0" xfId="0" applyFont="1" applyProtection="1"/>
    <xf numFmtId="3" fontId="0" fillId="0" borderId="0" xfId="0" applyNumberFormat="1" applyFont="1" applyProtection="1"/>
    <xf numFmtId="164" fontId="0" fillId="0" borderId="0" xfId="0" applyNumberFormat="1" applyFont="1" applyProtection="1"/>
    <xf numFmtId="0" fontId="12" fillId="0" borderId="0" xfId="0" applyFont="1" applyProtection="1"/>
    <xf numFmtId="0" fontId="14" fillId="0" borderId="0" xfId="0" applyFont="1" applyProtection="1"/>
    <xf numFmtId="0" fontId="15" fillId="0" borderId="0" xfId="0" applyFont="1" applyAlignment="1" applyProtection="1">
      <alignment horizontal="center"/>
    </xf>
    <xf numFmtId="3" fontId="15" fillId="0" borderId="0" xfId="0" applyNumberFormat="1" applyFont="1" applyAlignment="1" applyProtection="1">
      <alignment horizontal="center"/>
    </xf>
    <xf numFmtId="164" fontId="15" fillId="0" borderId="0" xfId="0" applyNumberFormat="1" applyFont="1" applyAlignment="1" applyProtection="1">
      <alignment horizontal="center"/>
    </xf>
    <xf numFmtId="164" fontId="15" fillId="0" borderId="0" xfId="0" applyNumberFormat="1" applyFont="1" applyFill="1" applyAlignment="1" applyProtection="1">
      <alignment horizontal="center"/>
    </xf>
    <xf numFmtId="0" fontId="15" fillId="0" borderId="0" xfId="0" applyFont="1" applyFill="1" applyAlignment="1" applyProtection="1">
      <alignment horizontal="center"/>
    </xf>
    <xf numFmtId="0" fontId="14" fillId="0" borderId="0" xfId="0" applyFont="1" applyFill="1" applyProtection="1"/>
    <xf numFmtId="0" fontId="0" fillId="0" borderId="0" xfId="0" applyFont="1" applyFill="1" applyProtection="1"/>
    <xf numFmtId="0" fontId="0" fillId="2" borderId="4" xfId="0" applyFont="1" applyFill="1" applyBorder="1" applyProtection="1"/>
    <xf numFmtId="3" fontId="0" fillId="2" borderId="4" xfId="0" applyNumberFormat="1" applyFont="1" applyFill="1" applyBorder="1" applyProtection="1"/>
    <xf numFmtId="0" fontId="0" fillId="0" borderId="0" xfId="0" applyFont="1" applyProtection="1">
      <protection locked="0"/>
    </xf>
    <xf numFmtId="1" fontId="0" fillId="0" borderId="0" xfId="0" applyNumberFormat="1" applyFont="1" applyProtection="1">
      <protection locked="0"/>
    </xf>
    <xf numFmtId="3" fontId="0" fillId="0" borderId="0" xfId="0" applyNumberFormat="1" applyFont="1" applyProtection="1">
      <protection locked="0"/>
    </xf>
    <xf numFmtId="2" fontId="0" fillId="0" borderId="0" xfId="0" applyNumberFormat="1" applyFont="1" applyProtection="1">
      <protection locked="0"/>
    </xf>
    <xf numFmtId="164" fontId="0" fillId="0" borderId="0" xfId="0" applyNumberFormat="1" applyFont="1" applyProtection="1">
      <protection locked="0"/>
    </xf>
    <xf numFmtId="165" fontId="0" fillId="0" borderId="0" xfId="0" applyNumberFormat="1" applyFont="1" applyProtection="1">
      <protection locked="0"/>
    </xf>
    <xf numFmtId="0" fontId="0" fillId="0" borderId="0" xfId="0" applyFont="1" applyBorder="1" applyProtection="1">
      <protection locked="0"/>
    </xf>
    <xf numFmtId="0" fontId="0" fillId="2" borderId="0" xfId="0" applyFont="1" applyFill="1" applyProtection="1"/>
    <xf numFmtId="0" fontId="0" fillId="0" borderId="0" xfId="0" applyFont="1"/>
    <xf numFmtId="0" fontId="16" fillId="0" borderId="0" xfId="0" applyFont="1" applyProtection="1"/>
    <xf numFmtId="0" fontId="18" fillId="0" borderId="6" xfId="3" applyFont="1" applyBorder="1"/>
    <xf numFmtId="0" fontId="0" fillId="3" borderId="5" xfId="0" applyFont="1" applyFill="1" applyBorder="1" applyProtection="1"/>
    <xf numFmtId="0" fontId="8" fillId="4" borderId="0" xfId="0" applyFont="1" applyFill="1"/>
    <xf numFmtId="0" fontId="0" fillId="4" borderId="0" xfId="0" applyFill="1"/>
    <xf numFmtId="0" fontId="0" fillId="0" borderId="0" xfId="0" applyFill="1"/>
    <xf numFmtId="0" fontId="12" fillId="0" borderId="0" xfId="0" applyFont="1" applyAlignment="1" applyProtection="1">
      <alignment horizontal="right"/>
    </xf>
    <xf numFmtId="0" fontId="0" fillId="2" borderId="0" xfId="0" applyFill="1" applyProtection="1">
      <protection locked="0"/>
    </xf>
    <xf numFmtId="0" fontId="14" fillId="0" borderId="0" xfId="0" applyFont="1" applyProtection="1">
      <protection hidden="1"/>
    </xf>
    <xf numFmtId="164" fontId="0" fillId="2" borderId="1" xfId="0" applyNumberFormat="1" applyFont="1" applyFill="1" applyBorder="1" applyAlignment="1" applyProtection="1">
      <alignment horizontal="center"/>
    </xf>
    <xf numFmtId="164" fontId="0" fillId="2" borderId="2" xfId="0" applyNumberFormat="1" applyFont="1" applyFill="1" applyBorder="1" applyAlignment="1" applyProtection="1">
      <alignment horizontal="center"/>
    </xf>
    <xf numFmtId="164" fontId="0" fillId="2" borderId="3" xfId="0" applyNumberFormat="1" applyFont="1" applyFill="1" applyBorder="1" applyAlignment="1" applyProtection="1">
      <alignment horizontal="center"/>
    </xf>
  </cellXfs>
  <cellStyles count="4">
    <cellStyle name="Hyperlink" xfId="2" builtinId="8"/>
    <cellStyle name="Normal" xfId="0" builtinId="0"/>
    <cellStyle name="Normal 2" xfId="1" xr:uid="{00000000-0005-0000-0000-000002000000}"/>
    <cellStyle name="Normal_Data_1" xfId="3" xr:uid="{5A01DB37-CE6A-464A-A9FD-2B28A1403B99}"/>
  </cellStyles>
  <dxfs count="41">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family val="2"/>
        <scheme val="minor"/>
      </font>
    </dxf>
    <dxf>
      <font>
        <b/>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family val="2"/>
        <scheme val="minor"/>
      </font>
    </dxf>
    <dxf>
      <font>
        <b/>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family val="2"/>
        <scheme val="minor"/>
      </font>
    </dxf>
    <dxf>
      <font>
        <b/>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family val="2"/>
        <scheme val="minor"/>
      </font>
    </dxf>
    <dxf>
      <font>
        <b/>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indexed="8"/>
        <name val="Calibri"/>
        <family val="2"/>
        <scheme val="none"/>
      </font>
      <border diagonalUp="0" diagonalDown="0">
        <left style="thin">
          <color indexed="22"/>
        </left>
        <right style="thin">
          <color indexed="22"/>
        </right>
        <top style="thin">
          <color indexed="22"/>
        </top>
        <bottom style="thin">
          <color indexed="22"/>
        </bottom>
        <vertical/>
        <horizontal/>
      </border>
    </dxf>
    <dxf>
      <font>
        <b/>
        <i val="0"/>
        <strike val="0"/>
        <condense val="0"/>
        <extend val="0"/>
        <outline val="0"/>
        <shadow val="0"/>
        <u val="none"/>
        <vertAlign val="baseline"/>
        <sz val="11"/>
        <color theme="1"/>
        <name val="Calibri"/>
        <scheme val="minor"/>
      </font>
    </dxf>
    <dxf>
      <font>
        <strike val="0"/>
        <outline val="0"/>
        <shadow val="0"/>
        <u val="none"/>
        <name val="Calibri"/>
        <family val="2"/>
        <scheme val="minor"/>
      </font>
      <numFmt numFmtId="0" formatCode="General"/>
      <protection locked="0" hidden="0"/>
    </dxf>
    <dxf>
      <font>
        <strike val="0"/>
        <outline val="0"/>
        <shadow val="0"/>
        <u val="none"/>
        <name val="Calibri"/>
        <family val="2"/>
        <scheme val="minor"/>
      </font>
      <protection locked="0" hidden="0"/>
    </dxf>
    <dxf>
      <font>
        <strike val="0"/>
        <outline val="0"/>
        <shadow val="0"/>
        <u val="none"/>
        <name val="Calibri"/>
        <family val="2"/>
        <scheme val="minor"/>
      </font>
      <protection locked="0" hidden="0"/>
    </dxf>
    <dxf>
      <font>
        <strike val="0"/>
        <outline val="0"/>
        <shadow val="0"/>
        <u val="none"/>
        <name val="Calibri"/>
        <family val="2"/>
        <scheme val="minor"/>
      </font>
      <protection locked="0" hidden="0"/>
    </dxf>
    <dxf>
      <font>
        <strike val="0"/>
        <outline val="0"/>
        <shadow val="0"/>
        <u val="none"/>
        <name val="Calibri"/>
        <family val="2"/>
        <scheme val="minor"/>
      </font>
      <protection locked="0" hidden="0"/>
    </dxf>
    <dxf>
      <font>
        <strike val="0"/>
        <outline val="0"/>
        <shadow val="0"/>
        <u val="none"/>
        <name val="Calibri"/>
        <family val="2"/>
        <scheme val="minor"/>
      </font>
      <numFmt numFmtId="165" formatCode="0.0"/>
      <protection locked="0" hidden="0"/>
    </dxf>
    <dxf>
      <font>
        <strike val="0"/>
        <outline val="0"/>
        <shadow val="0"/>
        <u val="none"/>
        <name val="Calibri"/>
        <family val="2"/>
        <scheme val="minor"/>
      </font>
      <protection locked="0" hidden="0"/>
    </dxf>
    <dxf>
      <font>
        <strike val="0"/>
        <outline val="0"/>
        <shadow val="0"/>
        <u val="none"/>
        <name val="Calibri"/>
        <family val="2"/>
        <scheme val="minor"/>
      </font>
      <protection locked="0" hidden="0"/>
    </dxf>
    <dxf>
      <font>
        <strike val="0"/>
        <outline val="0"/>
        <shadow val="0"/>
        <u val="none"/>
        <name val="Calibri"/>
        <family val="2"/>
        <scheme val="minor"/>
      </font>
      <numFmt numFmtId="164" formatCode="#,##0.0"/>
      <protection locked="0" hidden="0"/>
    </dxf>
    <dxf>
      <font>
        <strike val="0"/>
        <outline val="0"/>
        <shadow val="0"/>
        <u val="none"/>
        <name val="Calibri"/>
        <family val="2"/>
        <scheme val="minor"/>
      </font>
      <numFmt numFmtId="164" formatCode="#,##0.0"/>
      <protection locked="0" hidden="0"/>
    </dxf>
    <dxf>
      <font>
        <strike val="0"/>
        <outline val="0"/>
        <shadow val="0"/>
        <u val="none"/>
        <name val="Calibri"/>
        <family val="2"/>
        <scheme val="minor"/>
      </font>
      <numFmt numFmtId="164" formatCode="#,##0.0"/>
      <protection locked="0" hidden="0"/>
    </dxf>
    <dxf>
      <font>
        <strike val="0"/>
        <outline val="0"/>
        <shadow val="0"/>
        <u val="none"/>
        <name val="Calibri"/>
        <family val="2"/>
        <scheme val="minor"/>
      </font>
      <numFmt numFmtId="164" formatCode="#,##0.0"/>
      <protection locked="0" hidden="0"/>
    </dxf>
    <dxf>
      <font>
        <strike val="0"/>
        <outline val="0"/>
        <shadow val="0"/>
        <u val="none"/>
        <name val="Calibri"/>
        <family val="2"/>
        <scheme val="minor"/>
      </font>
      <numFmt numFmtId="164" formatCode="#,##0.0"/>
      <protection locked="0" hidden="0"/>
    </dxf>
    <dxf>
      <font>
        <strike val="0"/>
        <outline val="0"/>
        <shadow val="0"/>
        <u val="none"/>
        <name val="Calibri"/>
        <family val="2"/>
        <scheme val="minor"/>
      </font>
      <numFmt numFmtId="2" formatCode="0.00"/>
      <protection locked="0" hidden="0"/>
    </dxf>
    <dxf>
      <font>
        <strike val="0"/>
        <outline val="0"/>
        <shadow val="0"/>
        <u val="none"/>
        <name val="Calibri"/>
        <family val="2"/>
        <scheme val="minor"/>
      </font>
      <numFmt numFmtId="3" formatCode="#,##0"/>
      <protection locked="0" hidden="0"/>
    </dxf>
    <dxf>
      <font>
        <strike val="0"/>
        <outline val="0"/>
        <shadow val="0"/>
        <u val="none"/>
        <name val="Calibri"/>
        <family val="2"/>
        <scheme val="minor"/>
      </font>
      <protection locked="0" hidden="0"/>
    </dxf>
    <dxf>
      <font>
        <strike val="0"/>
        <outline val="0"/>
        <shadow val="0"/>
        <u val="none"/>
        <name val="Calibri"/>
        <family val="2"/>
        <scheme val="minor"/>
      </font>
      <protection locked="0" hidden="0"/>
    </dxf>
    <dxf>
      <font>
        <strike val="0"/>
        <outline val="0"/>
        <shadow val="0"/>
        <u val="none"/>
        <name val="Calibri"/>
        <family val="2"/>
        <scheme val="minor"/>
      </font>
      <numFmt numFmtId="1" formatCode="0"/>
      <protection locked="0" hidden="0"/>
    </dxf>
    <dxf>
      <font>
        <strike val="0"/>
        <outline val="0"/>
        <shadow val="0"/>
        <u val="none"/>
        <name val="Calibri"/>
        <family val="2"/>
        <scheme val="minor"/>
      </font>
      <protection locked="0" hidden="0"/>
    </dxf>
    <dxf>
      <font>
        <strike val="0"/>
        <outline val="0"/>
        <shadow val="0"/>
        <u val="none"/>
        <name val="Calibri"/>
        <family val="2"/>
        <scheme val="minor"/>
      </font>
      <protection locked="0" hidden="0"/>
    </dxf>
    <dxf>
      <border outline="0">
        <bottom style="medium">
          <color auto="1"/>
        </bottom>
      </border>
    </dxf>
    <dxf>
      <font>
        <strike val="0"/>
        <outline val="0"/>
        <shadow val="0"/>
        <u val="none"/>
        <name val="Calibri"/>
        <family val="2"/>
        <scheme val="minor"/>
      </font>
      <protection locked="0" hidden="0"/>
    </dxf>
    <dxf>
      <border outline="0">
        <bottom style="thin">
          <color indexed="64"/>
        </bottom>
      </border>
    </dxf>
    <dxf>
      <font>
        <strike val="0"/>
        <outline val="0"/>
        <shadow val="0"/>
        <u val="none"/>
        <name val="Calibri"/>
        <family val="2"/>
        <scheme val="minor"/>
      </font>
      <fill>
        <patternFill patternType="solid">
          <fgColor indexed="64"/>
          <bgColor rgb="FF92D050"/>
        </patternFill>
      </fill>
      <border diagonalUp="0" diagonalDown="0" outline="0">
        <left style="thin">
          <color indexed="64"/>
        </left>
        <right style="thin">
          <color indexed="64"/>
        </right>
        <top/>
        <bottom/>
      </border>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0000000}" name="Table6" displayName="Table6" ref="A8:T100" totalsRowShown="0" headerRowDxfId="40" dataDxfId="38" headerRowBorderDxfId="39" tableBorderDxfId="37">
  <tableColumns count="20">
    <tableColumn id="1" xr3:uid="{00000000-0010-0000-0000-000001000000}" name="Toimipaikan nimi" dataDxfId="36"/>
    <tableColumn id="2" xr3:uid="{00000000-0010-0000-0000-000002000000}" name="Toimipaikka ID" dataDxfId="35"/>
    <tableColumn id="3" xr3:uid="{00000000-0010-0000-0000-000003000000}" name="Raportointivuosi" dataDxfId="34"/>
    <tableColumn id="4" xr3:uid="{00000000-0010-0000-0000-000004000000}" name="Toimenpiteen kuvaus" dataDxfId="33"/>
    <tableColumn id="5" xr3:uid="{00000000-0010-0000-0000-000005000000}" name="KTEK/TEK" dataDxfId="32"/>
    <tableColumn id="6" xr3:uid="{00000000-0010-0000-0000-000006000000}" name="Investointi €" dataDxfId="31"/>
    <tableColumn id="7" xr3:uid="{00000000-0010-0000-0000-000007000000}" name="TMA" dataDxfId="30"/>
    <tableColumn id="8" xr3:uid="{00000000-0010-0000-0000-000008000000}" name="Sähkö MWh" dataDxfId="29"/>
    <tableColumn id="9" xr3:uid="{00000000-0010-0000-0000-000009000000}" name="Lämpö MWh " dataDxfId="28"/>
    <tableColumn id="10" xr3:uid="{00000000-0010-0000-0000-00000A000000}" name="PA MWh" dataDxfId="27"/>
    <tableColumn id="11" xr3:uid="{00000000-0010-0000-0000-00000B000000}" name="Kaukojäähdytys MWh" dataDxfId="26"/>
    <tableColumn id="12" xr3:uid="{00000000-0010-0000-0000-00000C000000}" name="Vesi m3" dataDxfId="25"/>
    <tableColumn id="13" xr3:uid="{00000000-0010-0000-0000-00000D000000}" name="Toteutusvaihe" dataDxfId="24"/>
    <tableColumn id="14" xr3:uid="{00000000-0010-0000-0000-00000E000000}" name="Toteutusvuosi" dataDxfId="23"/>
    <tableColumn id="15" xr3:uid="{00000000-0010-0000-0000-00000F000000}" name="Elinikä" dataDxfId="22"/>
    <tableColumn id="16" xr3:uid="{00000000-0010-0000-0000-000010000000}" name="ESCO" dataDxfId="21"/>
    <tableColumn id="17" xr3:uid="{00000000-0010-0000-0000-000011000000}" name="TEM investointituki" dataDxfId="20"/>
    <tableColumn id="18" xr3:uid="{00000000-0010-0000-0000-000012000000}" name="Toimenpideluokka" dataDxfId="19"/>
    <tableColumn id="19" xr3:uid="{00000000-0010-0000-0000-000013000000}" name="Lisätieto" dataDxfId="18"/>
    <tableColumn id="20" xr3:uid="{0697BD03-C84B-4C6E-B83B-8202F0D02889}" name="Toimenpidekoodi" dataDxfId="17">
      <calculatedColumnFormula>IF(ISBLANK(Table6[[#This Row],[Toimenpideluokka]]),"",VLOOKUP(CONCATENATE($D$3,"_",Table6[[#This Row],[Toimenpideluokka]]),'Toimenpiteiden luokittelu'!$B$9:$D$92,3,FALSE))</calculatedColumnFormula>
    </tableColumn>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6BF9CF25-7BBC-425E-B338-BDDCFF2B6DD6}" name="Table112" displayName="Table112" ref="C77:D82" totalsRowShown="0" headerRowDxfId="6">
  <autoFilter ref="C77:D82" xr:uid="{B096F88A-5BB3-44F2-9CBD-61A9D9AE9BBC}"/>
  <tableColumns count="2">
    <tableColumn id="1" xr3:uid="{46AA279D-876A-4EFA-96F2-EFE5BA6B7E71}" name="Energiantuotanto"/>
    <tableColumn id="2" xr3:uid="{9DA5C1A1-9263-4101-88A4-513F91599966}" name="Koodi" dataDxfId="5"/>
  </tableColumns>
  <tableStyleInfo name="TableStyleMedium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BF7459BA-86C6-4025-B3F0-E310CC8FD6C2}" name="Table113" displayName="Table113" ref="C86:D92" totalsRowShown="0" headerRowDxfId="4">
  <autoFilter ref="C86:D92" xr:uid="{D7E7C38B-AB0B-41F3-A35A-3192C9E97859}"/>
  <tableColumns count="2">
    <tableColumn id="1" xr3:uid="{4ED17F96-7E8D-46F8-85AB-0C2B08C965E0}" name="Energiapalvelut"/>
    <tableColumn id="2" xr3:uid="{9B8A5284-F8D0-4027-921C-462005281855}" name="Koodi" dataDxfId="3"/>
  </tableColumns>
  <tableStyleInfo name="TableStyleMedium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1F96E653-9E9B-4D51-AE29-D4FA69812496}" name="Table13" displayName="Table13" ref="M6:M12" totalsRowShown="0" headerRowDxfId="2" dataDxfId="1">
  <autoFilter ref="M6:M12" xr:uid="{56355D86-C559-4CE8-8FC9-FFAD127D6AD9}"/>
  <tableColumns count="1">
    <tableColumn id="1" xr3:uid="{433329FA-3D05-4867-8A7B-D9645289B60E}" name="Toimiala" dataDxfId="0"/>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e1" displayName="Table1" ref="C8:D22" totalsRowShown="0" headerRowDxfId="16">
  <autoFilter ref="C8:D22" xr:uid="{00000000-0009-0000-0100-000001000000}"/>
  <tableColumns count="2">
    <tableColumn id="1" xr3:uid="{00000000-0010-0000-0100-000001000000}" name="Toimenpide"/>
    <tableColumn id="2" xr3:uid="{C4AF62A2-A34D-495F-86D6-8F536B3814EB}" name="Koodi" dataDxfId="15" dataCellStyle="Normal_Data_1"/>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2000000}" name="Table2" displayName="Table2" ref="G6:G8" totalsRowShown="0">
  <autoFilter ref="G6:G8" xr:uid="{00000000-0009-0000-0100-000002000000}"/>
  <tableColumns count="1">
    <tableColumn id="1" xr3:uid="{00000000-0010-0000-0200-000001000000}" name="KTEK_TEK"/>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3000000}" name="Table3" displayName="Table3" ref="I6:I10" totalsRowShown="0">
  <autoFilter ref="I6:I10" xr:uid="{00000000-0009-0000-0100-000003000000}"/>
  <tableColumns count="1">
    <tableColumn id="1" xr3:uid="{00000000-0010-0000-0300-000001000000}" name="Toteutusvaihe"/>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4000000}" name="Table4" displayName="Table4" ref="K6:K8" totalsRowShown="0">
  <autoFilter ref="K6:K8" xr:uid="{00000000-0009-0000-0100-000004000000}"/>
  <tableColumns count="1">
    <tableColumn id="1" xr3:uid="{00000000-0010-0000-0400-000001000000}" name="Kylla_Ei"/>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5000000}" name="Table5" displayName="Table5" ref="O6:Q22" totalsRowShown="0">
  <autoFilter ref="O6:Q22" xr:uid="{00000000-0009-0000-0100-000005000000}"/>
  <tableColumns count="3">
    <tableColumn id="3" xr3:uid="{A0306F7D-09F9-497C-9DB1-D699EB5CE4D0}" name="Toimiala" dataDxfId="14"/>
    <tableColumn id="1" xr3:uid="{00000000-0010-0000-0500-000001000000}" name="Toimenpideohjelmat"/>
    <tableColumn id="2" xr3:uid="{16DC8EE0-FF57-4169-9723-4072C36E7CD3}" name="Koodi" dataDxfId="13"/>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A77AC0BF-4246-4F37-A74C-CBA31DAB749B}" name="Table19" displayName="Table19" ref="C26:D39" totalsRowShown="0" headerRowDxfId="12">
  <autoFilter ref="C26:D39" xr:uid="{70E3322E-5858-4167-9C5B-7693F2F082B6}"/>
  <tableColumns count="2">
    <tableColumn id="1" xr3:uid="{0147F910-B742-441B-9E7D-9D901C8074AD}" name="Toimenpide"/>
    <tableColumn id="2" xr3:uid="{1355B3E9-D011-4521-98DD-55D5C5527614}" name="Koodi" dataDxfId="11"/>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BC9948E1-E6A2-41FB-AD10-C190C3FA29AD}" name="Table110" displayName="Table110" ref="C43:D55" totalsRowShown="0" headerRowDxfId="10">
  <autoFilter ref="C43:D55" xr:uid="{C3B733E4-392D-44AA-AFB2-5441964412D4}"/>
  <tableColumns count="2">
    <tableColumn id="1" xr3:uid="{6F2616CE-CABF-4B21-B165-3CA77FB0797A}" name="Toimenpide"/>
    <tableColumn id="2" xr3:uid="{A734BF73-F94F-4237-A6D0-77A319BE662F}" name="Koodi" dataDxfId="9"/>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E4DA33F0-05F2-4BFE-8C80-32B66AC90105}" name="Table111" displayName="Table111" ref="C59:D73" totalsRowShown="0" headerRowDxfId="8">
  <autoFilter ref="C59:D73" xr:uid="{B5270DB7-57AE-46BE-BC35-C151F9F62E4D}"/>
  <tableColumns count="2">
    <tableColumn id="1" xr3:uid="{B5FE7727-A7FE-4BF2-8699-709FF5281053}" name="Kunnat"/>
    <tableColumn id="2" xr3:uid="{C34ED2CF-FA87-4E08-9325-D939740DBA0F}" name="Koodi" dataDxfId="7"/>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table" Target="../tables/table9.xml"/><Relationship Id="rId3" Type="http://schemas.openxmlformats.org/officeDocument/2006/relationships/table" Target="../tables/table4.xml"/><Relationship Id="rId7" Type="http://schemas.openxmlformats.org/officeDocument/2006/relationships/table" Target="../tables/table8.xml"/><Relationship Id="rId2" Type="http://schemas.openxmlformats.org/officeDocument/2006/relationships/table" Target="../tables/table3.xml"/><Relationship Id="rId1" Type="http://schemas.openxmlformats.org/officeDocument/2006/relationships/table" Target="../tables/table2.xml"/><Relationship Id="rId6" Type="http://schemas.openxmlformats.org/officeDocument/2006/relationships/table" Target="../tables/table7.xml"/><Relationship Id="rId11" Type="http://schemas.openxmlformats.org/officeDocument/2006/relationships/table" Target="../tables/table12.xml"/><Relationship Id="rId5" Type="http://schemas.openxmlformats.org/officeDocument/2006/relationships/table" Target="../tables/table6.xml"/><Relationship Id="rId10" Type="http://schemas.openxmlformats.org/officeDocument/2006/relationships/table" Target="../tables/table11.xml"/><Relationship Id="rId4" Type="http://schemas.openxmlformats.org/officeDocument/2006/relationships/table" Target="../tables/table5.xml"/><Relationship Id="rId9" Type="http://schemas.openxmlformats.org/officeDocument/2006/relationships/table" Target="../tables/table1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9F4E9E-631E-4FBD-8927-545EB4EB4A2E}">
  <dimension ref="A2:E44"/>
  <sheetViews>
    <sheetView showGridLines="0" tabSelected="1" workbookViewId="0">
      <selection activeCell="B6" sqref="B6"/>
    </sheetView>
  </sheetViews>
  <sheetFormatPr defaultRowHeight="14.4" x14ac:dyDescent="0.3"/>
  <cols>
    <col min="2" max="2" width="125.33203125" customWidth="1"/>
  </cols>
  <sheetData>
    <row r="2" spans="1:2" ht="23.4" x14ac:dyDescent="0.45">
      <c r="A2" s="12" t="s">
        <v>97</v>
      </c>
    </row>
    <row r="3" spans="1:2" x14ac:dyDescent="0.3">
      <c r="A3" s="15" t="s">
        <v>188</v>
      </c>
    </row>
    <row r="4" spans="1:2" x14ac:dyDescent="0.3">
      <c r="A4" s="15"/>
    </row>
    <row r="5" spans="1:2" x14ac:dyDescent="0.3">
      <c r="A5" s="15"/>
      <c r="B5" s="49" t="s">
        <v>117</v>
      </c>
    </row>
    <row r="6" spans="1:2" x14ac:dyDescent="0.3">
      <c r="B6" s="51" t="s">
        <v>81</v>
      </c>
    </row>
    <row r="8" spans="1:2" ht="28.8" x14ac:dyDescent="0.3">
      <c r="A8" s="16">
        <v>1</v>
      </c>
      <c r="B8" s="18" t="s">
        <v>185</v>
      </c>
    </row>
    <row r="9" spans="1:2" x14ac:dyDescent="0.3">
      <c r="B9" s="16"/>
    </row>
    <row r="10" spans="1:2" ht="43.2" x14ac:dyDescent="0.3">
      <c r="A10" s="16">
        <v>2</v>
      </c>
      <c r="B10" s="18" t="s">
        <v>118</v>
      </c>
    </row>
    <row r="11" spans="1:2" x14ac:dyDescent="0.3">
      <c r="B11" s="16"/>
    </row>
    <row r="12" spans="1:2" ht="43.2" x14ac:dyDescent="0.3">
      <c r="A12" s="16">
        <v>3</v>
      </c>
      <c r="B12" s="18" t="s">
        <v>189</v>
      </c>
    </row>
    <row r="13" spans="1:2" x14ac:dyDescent="0.3">
      <c r="B13" s="16"/>
    </row>
    <row r="14" spans="1:2" x14ac:dyDescent="0.3">
      <c r="A14" s="16">
        <v>4</v>
      </c>
      <c r="B14" s="16" t="s">
        <v>190</v>
      </c>
    </row>
    <row r="15" spans="1:2" x14ac:dyDescent="0.3">
      <c r="B15" s="16"/>
    </row>
    <row r="16" spans="1:2" ht="43.2" x14ac:dyDescent="0.3">
      <c r="A16" s="16">
        <v>5</v>
      </c>
      <c r="B16" s="18" t="s">
        <v>191</v>
      </c>
    </row>
    <row r="18" spans="1:5" x14ac:dyDescent="0.3">
      <c r="A18" s="16">
        <v>6</v>
      </c>
      <c r="B18" s="20" t="s">
        <v>192</v>
      </c>
    </row>
    <row r="20" spans="1:5" ht="28.8" x14ac:dyDescent="0.3">
      <c r="A20" s="16">
        <v>7</v>
      </c>
      <c r="B20" s="20" t="s">
        <v>176</v>
      </c>
    </row>
    <row r="23" spans="1:5" x14ac:dyDescent="0.3">
      <c r="B23" s="17" t="s">
        <v>186</v>
      </c>
    </row>
    <row r="24" spans="1:5" x14ac:dyDescent="0.3">
      <c r="B24" s="17" t="s">
        <v>187</v>
      </c>
    </row>
    <row r="27" spans="1:5" x14ac:dyDescent="0.3">
      <c r="A27" s="47" t="s">
        <v>123</v>
      </c>
      <c r="B27" s="48"/>
      <c r="C27" s="48"/>
      <c r="D27" s="48"/>
      <c r="E27" s="48"/>
    </row>
    <row r="28" spans="1:5" x14ac:dyDescent="0.3">
      <c r="B28" s="11" t="s">
        <v>88</v>
      </c>
    </row>
    <row r="29" spans="1:5" x14ac:dyDescent="0.3">
      <c r="B29" t="s">
        <v>122</v>
      </c>
    </row>
    <row r="30" spans="1:5" ht="6.75" customHeight="1" x14ac:dyDescent="0.3"/>
    <row r="31" spans="1:5" x14ac:dyDescent="0.3">
      <c r="B31" s="11" t="s">
        <v>89</v>
      </c>
    </row>
    <row r="32" spans="1:5" x14ac:dyDescent="0.3">
      <c r="B32" t="s">
        <v>121</v>
      </c>
    </row>
    <row r="33" spans="2:2" ht="6.75" customHeight="1" x14ac:dyDescent="0.3"/>
    <row r="34" spans="2:2" x14ac:dyDescent="0.3">
      <c r="B34" s="11" t="s">
        <v>90</v>
      </c>
    </row>
    <row r="35" spans="2:2" x14ac:dyDescent="0.3">
      <c r="B35" t="s">
        <v>120</v>
      </c>
    </row>
    <row r="36" spans="2:2" ht="6.75" customHeight="1" x14ac:dyDescent="0.3"/>
    <row r="37" spans="2:2" x14ac:dyDescent="0.3">
      <c r="B37" s="11" t="s">
        <v>91</v>
      </c>
    </row>
    <row r="38" spans="2:2" x14ac:dyDescent="0.3">
      <c r="B38" t="s">
        <v>179</v>
      </c>
    </row>
    <row r="39" spans="2:2" ht="6.75" customHeight="1" x14ac:dyDescent="0.3"/>
    <row r="40" spans="2:2" x14ac:dyDescent="0.3">
      <c r="B40" s="11" t="s">
        <v>92</v>
      </c>
    </row>
    <row r="41" spans="2:2" x14ac:dyDescent="0.3">
      <c r="B41" t="s">
        <v>180</v>
      </c>
    </row>
    <row r="42" spans="2:2" ht="6.75" customHeight="1" x14ac:dyDescent="0.3"/>
    <row r="43" spans="2:2" x14ac:dyDescent="0.3">
      <c r="B43" s="11" t="s">
        <v>81</v>
      </c>
    </row>
    <row r="44" spans="2:2" x14ac:dyDescent="0.3">
      <c r="B44" t="s">
        <v>119</v>
      </c>
    </row>
  </sheetData>
  <sheetProtection algorithmName="SHA-512" hashValue="LTtT2jIDoODMjQB5Ga467aoW6CmMfQ7WpTUgGWWsVUelgcSb9U+N7+jQR8nkgZqO8F/Q7vnecS3DRt4xe8mrYw==" saltValue="mLNnIK14VroJxf3ygDRD5A==" spinCount="100000" sheet="1" objects="1" scenarios="1"/>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error="Valitse toimenpideohjelma annetuista vaihtoehdoista" prompt="Teollisuus _x000a_Palvelu _x000a_Kiinteistöala _x000a_Energiantuotanto_x000a_Energiapalvelu_x000a_Kunnat_x000a_" xr:uid="{2742F517-0F37-49EB-818F-EE26432EF9C5}">
          <x14:formula1>
            <xm:f>'Toimenpiteiden luokittelu'!$M$7:$M$12</xm:f>
          </x14:formula1>
          <xm:sqref>B6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103"/>
  <sheetViews>
    <sheetView workbookViewId="0">
      <selection activeCell="A9" sqref="A9"/>
    </sheetView>
  </sheetViews>
  <sheetFormatPr defaultRowHeight="14.4" x14ac:dyDescent="0.3"/>
  <cols>
    <col min="1" max="1" width="18.44140625" style="35" customWidth="1"/>
    <col min="2" max="2" width="16.109375" style="35" customWidth="1"/>
    <col min="3" max="3" width="17.88671875" style="35" customWidth="1"/>
    <col min="4" max="4" width="44.109375" style="35" customWidth="1"/>
    <col min="5" max="5" width="11.44140625" style="35" customWidth="1"/>
    <col min="6" max="6" width="14.109375" style="35" customWidth="1"/>
    <col min="7" max="7" width="7.33203125" style="35" customWidth="1"/>
    <col min="8" max="8" width="13.88671875" style="35" customWidth="1"/>
    <col min="9" max="9" width="14.88671875" style="35" customWidth="1"/>
    <col min="10" max="10" width="11" style="35" customWidth="1"/>
    <col min="11" max="11" width="22.44140625" style="35" customWidth="1"/>
    <col min="12" max="12" width="10.109375" style="35" customWidth="1"/>
    <col min="13" max="13" width="15.88671875" style="35" customWidth="1"/>
    <col min="14" max="14" width="15.6640625" style="35" customWidth="1"/>
    <col min="15" max="15" width="9" style="35" customWidth="1"/>
    <col min="16" max="16" width="7.6640625" style="35" customWidth="1"/>
    <col min="17" max="17" width="20.44140625" style="35" customWidth="1"/>
    <col min="18" max="18" width="25.88671875" style="35" customWidth="1"/>
    <col min="19" max="19" width="50.44140625" style="35" customWidth="1"/>
    <col min="20" max="20" width="16.88671875" style="35" bestFit="1" customWidth="1"/>
    <col min="21" max="256" width="9.109375" style="35"/>
    <col min="257" max="257" width="16.5546875" style="35" customWidth="1"/>
    <col min="258" max="258" width="14.6640625" style="35" customWidth="1"/>
    <col min="259" max="259" width="15.5546875" style="35" customWidth="1"/>
    <col min="260" max="260" width="44.109375" style="35" customWidth="1"/>
    <col min="261" max="261" width="11.109375" style="35" customWidth="1"/>
    <col min="262" max="262" width="9.109375" style="35"/>
    <col min="263" max="263" width="5.109375" style="35" bestFit="1" customWidth="1"/>
    <col min="264" max="264" width="12.33203125" style="35" bestFit="1" customWidth="1"/>
    <col min="265" max="265" width="13.44140625" style="35" bestFit="1" customWidth="1"/>
    <col min="266" max="266" width="9.109375" style="35" bestFit="1" customWidth="1"/>
    <col min="267" max="267" width="17.88671875" style="35" bestFit="1" customWidth="1"/>
    <col min="268" max="268" width="8.5546875" style="35" bestFit="1" customWidth="1"/>
    <col min="269" max="270" width="14" style="35" bestFit="1" customWidth="1"/>
    <col min="271" max="271" width="7.109375" style="35" bestFit="1" customWidth="1"/>
    <col min="272" max="272" width="18.33203125" style="35" bestFit="1" customWidth="1"/>
    <col min="273" max="273" width="8.5546875" style="35" customWidth="1"/>
    <col min="274" max="274" width="9.88671875" style="35" customWidth="1"/>
    <col min="275" max="275" width="16.5546875" style="35" customWidth="1"/>
    <col min="276" max="512" width="9.109375" style="35"/>
    <col min="513" max="513" width="16.5546875" style="35" customWidth="1"/>
    <col min="514" max="514" width="14.6640625" style="35" customWidth="1"/>
    <col min="515" max="515" width="15.5546875" style="35" customWidth="1"/>
    <col min="516" max="516" width="44.109375" style="35" customWidth="1"/>
    <col min="517" max="517" width="11.109375" style="35" customWidth="1"/>
    <col min="518" max="518" width="9.109375" style="35"/>
    <col min="519" max="519" width="5.109375" style="35" bestFit="1" customWidth="1"/>
    <col min="520" max="520" width="12.33203125" style="35" bestFit="1" customWidth="1"/>
    <col min="521" max="521" width="13.44140625" style="35" bestFit="1" customWidth="1"/>
    <col min="522" max="522" width="9.109375" style="35" bestFit="1" customWidth="1"/>
    <col min="523" max="523" width="17.88671875" style="35" bestFit="1" customWidth="1"/>
    <col min="524" max="524" width="8.5546875" style="35" bestFit="1" customWidth="1"/>
    <col min="525" max="526" width="14" style="35" bestFit="1" customWidth="1"/>
    <col min="527" max="527" width="7.109375" style="35" bestFit="1" customWidth="1"/>
    <col min="528" max="528" width="18.33203125" style="35" bestFit="1" customWidth="1"/>
    <col min="529" max="529" width="8.5546875" style="35" customWidth="1"/>
    <col min="530" max="530" width="9.88671875" style="35" customWidth="1"/>
    <col min="531" max="531" width="16.5546875" style="35" customWidth="1"/>
    <col min="532" max="768" width="9.109375" style="35"/>
    <col min="769" max="769" width="16.5546875" style="35" customWidth="1"/>
    <col min="770" max="770" width="14.6640625" style="35" customWidth="1"/>
    <col min="771" max="771" width="15.5546875" style="35" customWidth="1"/>
    <col min="772" max="772" width="44.109375" style="35" customWidth="1"/>
    <col min="773" max="773" width="11.109375" style="35" customWidth="1"/>
    <col min="774" max="774" width="9.109375" style="35"/>
    <col min="775" max="775" width="5.109375" style="35" bestFit="1" customWidth="1"/>
    <col min="776" max="776" width="12.33203125" style="35" bestFit="1" customWidth="1"/>
    <col min="777" max="777" width="13.44140625" style="35" bestFit="1" customWidth="1"/>
    <col min="778" max="778" width="9.109375" style="35" bestFit="1" customWidth="1"/>
    <col min="779" max="779" width="17.88671875" style="35" bestFit="1" customWidth="1"/>
    <col min="780" max="780" width="8.5546875" style="35" bestFit="1" customWidth="1"/>
    <col min="781" max="782" width="14" style="35" bestFit="1" customWidth="1"/>
    <col min="783" max="783" width="7.109375" style="35" bestFit="1" customWidth="1"/>
    <col min="784" max="784" width="18.33203125" style="35" bestFit="1" customWidth="1"/>
    <col min="785" max="785" width="8.5546875" style="35" customWidth="1"/>
    <col min="786" max="786" width="9.88671875" style="35" customWidth="1"/>
    <col min="787" max="787" width="16.5546875" style="35" customWidth="1"/>
    <col min="788" max="1024" width="9.109375" style="35"/>
    <col min="1025" max="1025" width="16.5546875" style="35" customWidth="1"/>
    <col min="1026" max="1026" width="14.6640625" style="35" customWidth="1"/>
    <col min="1027" max="1027" width="15.5546875" style="35" customWidth="1"/>
    <col min="1028" max="1028" width="44.109375" style="35" customWidth="1"/>
    <col min="1029" max="1029" width="11.109375" style="35" customWidth="1"/>
    <col min="1030" max="1030" width="9.109375" style="35"/>
    <col min="1031" max="1031" width="5.109375" style="35" bestFit="1" customWidth="1"/>
    <col min="1032" max="1032" width="12.33203125" style="35" bestFit="1" customWidth="1"/>
    <col min="1033" max="1033" width="13.44140625" style="35" bestFit="1" customWidth="1"/>
    <col min="1034" max="1034" width="9.109375" style="35" bestFit="1" customWidth="1"/>
    <col min="1035" max="1035" width="17.88671875" style="35" bestFit="1" customWidth="1"/>
    <col min="1036" max="1036" width="8.5546875" style="35" bestFit="1" customWidth="1"/>
    <col min="1037" max="1038" width="14" style="35" bestFit="1" customWidth="1"/>
    <col min="1039" max="1039" width="7.109375" style="35" bestFit="1" customWidth="1"/>
    <col min="1040" max="1040" width="18.33203125" style="35" bestFit="1" customWidth="1"/>
    <col min="1041" max="1041" width="8.5546875" style="35" customWidth="1"/>
    <col min="1042" max="1042" width="9.88671875" style="35" customWidth="1"/>
    <col min="1043" max="1043" width="16.5546875" style="35" customWidth="1"/>
    <col min="1044" max="1280" width="9.109375" style="35"/>
    <col min="1281" max="1281" width="16.5546875" style="35" customWidth="1"/>
    <col min="1282" max="1282" width="14.6640625" style="35" customWidth="1"/>
    <col min="1283" max="1283" width="15.5546875" style="35" customWidth="1"/>
    <col min="1284" max="1284" width="44.109375" style="35" customWidth="1"/>
    <col min="1285" max="1285" width="11.109375" style="35" customWidth="1"/>
    <col min="1286" max="1286" width="9.109375" style="35"/>
    <col min="1287" max="1287" width="5.109375" style="35" bestFit="1" customWidth="1"/>
    <col min="1288" max="1288" width="12.33203125" style="35" bestFit="1" customWidth="1"/>
    <col min="1289" max="1289" width="13.44140625" style="35" bestFit="1" customWidth="1"/>
    <col min="1290" max="1290" width="9.109375" style="35" bestFit="1" customWidth="1"/>
    <col min="1291" max="1291" width="17.88671875" style="35" bestFit="1" customWidth="1"/>
    <col min="1292" max="1292" width="8.5546875" style="35" bestFit="1" customWidth="1"/>
    <col min="1293" max="1294" width="14" style="35" bestFit="1" customWidth="1"/>
    <col min="1295" max="1295" width="7.109375" style="35" bestFit="1" customWidth="1"/>
    <col min="1296" max="1296" width="18.33203125" style="35" bestFit="1" customWidth="1"/>
    <col min="1297" max="1297" width="8.5546875" style="35" customWidth="1"/>
    <col min="1298" max="1298" width="9.88671875" style="35" customWidth="1"/>
    <col min="1299" max="1299" width="16.5546875" style="35" customWidth="1"/>
    <col min="1300" max="1536" width="9.109375" style="35"/>
    <col min="1537" max="1537" width="16.5546875" style="35" customWidth="1"/>
    <col min="1538" max="1538" width="14.6640625" style="35" customWidth="1"/>
    <col min="1539" max="1539" width="15.5546875" style="35" customWidth="1"/>
    <col min="1540" max="1540" width="44.109375" style="35" customWidth="1"/>
    <col min="1541" max="1541" width="11.109375" style="35" customWidth="1"/>
    <col min="1542" max="1542" width="9.109375" style="35"/>
    <col min="1543" max="1543" width="5.109375" style="35" bestFit="1" customWidth="1"/>
    <col min="1544" max="1544" width="12.33203125" style="35" bestFit="1" customWidth="1"/>
    <col min="1545" max="1545" width="13.44140625" style="35" bestFit="1" customWidth="1"/>
    <col min="1546" max="1546" width="9.109375" style="35" bestFit="1" customWidth="1"/>
    <col min="1547" max="1547" width="17.88671875" style="35" bestFit="1" customWidth="1"/>
    <col min="1548" max="1548" width="8.5546875" style="35" bestFit="1" customWidth="1"/>
    <col min="1549" max="1550" width="14" style="35" bestFit="1" customWidth="1"/>
    <col min="1551" max="1551" width="7.109375" style="35" bestFit="1" customWidth="1"/>
    <col min="1552" max="1552" width="18.33203125" style="35" bestFit="1" customWidth="1"/>
    <col min="1553" max="1553" width="8.5546875" style="35" customWidth="1"/>
    <col min="1554" max="1554" width="9.88671875" style="35" customWidth="1"/>
    <col min="1555" max="1555" width="16.5546875" style="35" customWidth="1"/>
    <col min="1556" max="1792" width="9.109375" style="35"/>
    <col min="1793" max="1793" width="16.5546875" style="35" customWidth="1"/>
    <col min="1794" max="1794" width="14.6640625" style="35" customWidth="1"/>
    <col min="1795" max="1795" width="15.5546875" style="35" customWidth="1"/>
    <col min="1796" max="1796" width="44.109375" style="35" customWidth="1"/>
    <col min="1797" max="1797" width="11.109375" style="35" customWidth="1"/>
    <col min="1798" max="1798" width="9.109375" style="35"/>
    <col min="1799" max="1799" width="5.109375" style="35" bestFit="1" customWidth="1"/>
    <col min="1800" max="1800" width="12.33203125" style="35" bestFit="1" customWidth="1"/>
    <col min="1801" max="1801" width="13.44140625" style="35" bestFit="1" customWidth="1"/>
    <col min="1802" max="1802" width="9.109375" style="35" bestFit="1" customWidth="1"/>
    <col min="1803" max="1803" width="17.88671875" style="35" bestFit="1" customWidth="1"/>
    <col min="1804" max="1804" width="8.5546875" style="35" bestFit="1" customWidth="1"/>
    <col min="1805" max="1806" width="14" style="35" bestFit="1" customWidth="1"/>
    <col min="1807" max="1807" width="7.109375" style="35" bestFit="1" customWidth="1"/>
    <col min="1808" max="1808" width="18.33203125" style="35" bestFit="1" customWidth="1"/>
    <col min="1809" max="1809" width="8.5546875" style="35" customWidth="1"/>
    <col min="1810" max="1810" width="9.88671875" style="35" customWidth="1"/>
    <col min="1811" max="1811" width="16.5546875" style="35" customWidth="1"/>
    <col min="1812" max="2048" width="9.109375" style="35"/>
    <col min="2049" max="2049" width="16.5546875" style="35" customWidth="1"/>
    <col min="2050" max="2050" width="14.6640625" style="35" customWidth="1"/>
    <col min="2051" max="2051" width="15.5546875" style="35" customWidth="1"/>
    <col min="2052" max="2052" width="44.109375" style="35" customWidth="1"/>
    <col min="2053" max="2053" width="11.109375" style="35" customWidth="1"/>
    <col min="2054" max="2054" width="9.109375" style="35"/>
    <col min="2055" max="2055" width="5.109375" style="35" bestFit="1" customWidth="1"/>
    <col min="2056" max="2056" width="12.33203125" style="35" bestFit="1" customWidth="1"/>
    <col min="2057" max="2057" width="13.44140625" style="35" bestFit="1" customWidth="1"/>
    <col min="2058" max="2058" width="9.109375" style="35" bestFit="1" customWidth="1"/>
    <col min="2059" max="2059" width="17.88671875" style="35" bestFit="1" customWidth="1"/>
    <col min="2060" max="2060" width="8.5546875" style="35" bestFit="1" customWidth="1"/>
    <col min="2061" max="2062" width="14" style="35" bestFit="1" customWidth="1"/>
    <col min="2063" max="2063" width="7.109375" style="35" bestFit="1" customWidth="1"/>
    <col min="2064" max="2064" width="18.33203125" style="35" bestFit="1" customWidth="1"/>
    <col min="2065" max="2065" width="8.5546875" style="35" customWidth="1"/>
    <col min="2066" max="2066" width="9.88671875" style="35" customWidth="1"/>
    <col min="2067" max="2067" width="16.5546875" style="35" customWidth="1"/>
    <col min="2068" max="2304" width="9.109375" style="35"/>
    <col min="2305" max="2305" width="16.5546875" style="35" customWidth="1"/>
    <col min="2306" max="2306" width="14.6640625" style="35" customWidth="1"/>
    <col min="2307" max="2307" width="15.5546875" style="35" customWidth="1"/>
    <col min="2308" max="2308" width="44.109375" style="35" customWidth="1"/>
    <col min="2309" max="2309" width="11.109375" style="35" customWidth="1"/>
    <col min="2310" max="2310" width="9.109375" style="35"/>
    <col min="2311" max="2311" width="5.109375" style="35" bestFit="1" customWidth="1"/>
    <col min="2312" max="2312" width="12.33203125" style="35" bestFit="1" customWidth="1"/>
    <col min="2313" max="2313" width="13.44140625" style="35" bestFit="1" customWidth="1"/>
    <col min="2314" max="2314" width="9.109375" style="35" bestFit="1" customWidth="1"/>
    <col min="2315" max="2315" width="17.88671875" style="35" bestFit="1" customWidth="1"/>
    <col min="2316" max="2316" width="8.5546875" style="35" bestFit="1" customWidth="1"/>
    <col min="2317" max="2318" width="14" style="35" bestFit="1" customWidth="1"/>
    <col min="2319" max="2319" width="7.109375" style="35" bestFit="1" customWidth="1"/>
    <col min="2320" max="2320" width="18.33203125" style="35" bestFit="1" customWidth="1"/>
    <col min="2321" max="2321" width="8.5546875" style="35" customWidth="1"/>
    <col min="2322" max="2322" width="9.88671875" style="35" customWidth="1"/>
    <col min="2323" max="2323" width="16.5546875" style="35" customWidth="1"/>
    <col min="2324" max="2560" width="9.109375" style="35"/>
    <col min="2561" max="2561" width="16.5546875" style="35" customWidth="1"/>
    <col min="2562" max="2562" width="14.6640625" style="35" customWidth="1"/>
    <col min="2563" max="2563" width="15.5546875" style="35" customWidth="1"/>
    <col min="2564" max="2564" width="44.109375" style="35" customWidth="1"/>
    <col min="2565" max="2565" width="11.109375" style="35" customWidth="1"/>
    <col min="2566" max="2566" width="9.109375" style="35"/>
    <col min="2567" max="2567" width="5.109375" style="35" bestFit="1" customWidth="1"/>
    <col min="2568" max="2568" width="12.33203125" style="35" bestFit="1" customWidth="1"/>
    <col min="2569" max="2569" width="13.44140625" style="35" bestFit="1" customWidth="1"/>
    <col min="2570" max="2570" width="9.109375" style="35" bestFit="1" customWidth="1"/>
    <col min="2571" max="2571" width="17.88671875" style="35" bestFit="1" customWidth="1"/>
    <col min="2572" max="2572" width="8.5546875" style="35" bestFit="1" customWidth="1"/>
    <col min="2573" max="2574" width="14" style="35" bestFit="1" customWidth="1"/>
    <col min="2575" max="2575" width="7.109375" style="35" bestFit="1" customWidth="1"/>
    <col min="2576" max="2576" width="18.33203125" style="35" bestFit="1" customWidth="1"/>
    <col min="2577" max="2577" width="8.5546875" style="35" customWidth="1"/>
    <col min="2578" max="2578" width="9.88671875" style="35" customWidth="1"/>
    <col min="2579" max="2579" width="16.5546875" style="35" customWidth="1"/>
    <col min="2580" max="2816" width="9.109375" style="35"/>
    <col min="2817" max="2817" width="16.5546875" style="35" customWidth="1"/>
    <col min="2818" max="2818" width="14.6640625" style="35" customWidth="1"/>
    <col min="2819" max="2819" width="15.5546875" style="35" customWidth="1"/>
    <col min="2820" max="2820" width="44.109375" style="35" customWidth="1"/>
    <col min="2821" max="2821" width="11.109375" style="35" customWidth="1"/>
    <col min="2822" max="2822" width="9.109375" style="35"/>
    <col min="2823" max="2823" width="5.109375" style="35" bestFit="1" customWidth="1"/>
    <col min="2824" max="2824" width="12.33203125" style="35" bestFit="1" customWidth="1"/>
    <col min="2825" max="2825" width="13.44140625" style="35" bestFit="1" customWidth="1"/>
    <col min="2826" max="2826" width="9.109375" style="35" bestFit="1" customWidth="1"/>
    <col min="2827" max="2827" width="17.88671875" style="35" bestFit="1" customWidth="1"/>
    <col min="2828" max="2828" width="8.5546875" style="35" bestFit="1" customWidth="1"/>
    <col min="2829" max="2830" width="14" style="35" bestFit="1" customWidth="1"/>
    <col min="2831" max="2831" width="7.109375" style="35" bestFit="1" customWidth="1"/>
    <col min="2832" max="2832" width="18.33203125" style="35" bestFit="1" customWidth="1"/>
    <col min="2833" max="2833" width="8.5546875" style="35" customWidth="1"/>
    <col min="2834" max="2834" width="9.88671875" style="35" customWidth="1"/>
    <col min="2835" max="2835" width="16.5546875" style="35" customWidth="1"/>
    <col min="2836" max="3072" width="9.109375" style="35"/>
    <col min="3073" max="3073" width="16.5546875" style="35" customWidth="1"/>
    <col min="3074" max="3074" width="14.6640625" style="35" customWidth="1"/>
    <col min="3075" max="3075" width="15.5546875" style="35" customWidth="1"/>
    <col min="3076" max="3076" width="44.109375" style="35" customWidth="1"/>
    <col min="3077" max="3077" width="11.109375" style="35" customWidth="1"/>
    <col min="3078" max="3078" width="9.109375" style="35"/>
    <col min="3079" max="3079" width="5.109375" style="35" bestFit="1" customWidth="1"/>
    <col min="3080" max="3080" width="12.33203125" style="35" bestFit="1" customWidth="1"/>
    <col min="3081" max="3081" width="13.44140625" style="35" bestFit="1" customWidth="1"/>
    <col min="3082" max="3082" width="9.109375" style="35" bestFit="1" customWidth="1"/>
    <col min="3083" max="3083" width="17.88671875" style="35" bestFit="1" customWidth="1"/>
    <col min="3084" max="3084" width="8.5546875" style="35" bestFit="1" customWidth="1"/>
    <col min="3085" max="3086" width="14" style="35" bestFit="1" customWidth="1"/>
    <col min="3087" max="3087" width="7.109375" style="35" bestFit="1" customWidth="1"/>
    <col min="3088" max="3088" width="18.33203125" style="35" bestFit="1" customWidth="1"/>
    <col min="3089" max="3089" width="8.5546875" style="35" customWidth="1"/>
    <col min="3090" max="3090" width="9.88671875" style="35" customWidth="1"/>
    <col min="3091" max="3091" width="16.5546875" style="35" customWidth="1"/>
    <col min="3092" max="3328" width="9.109375" style="35"/>
    <col min="3329" max="3329" width="16.5546875" style="35" customWidth="1"/>
    <col min="3330" max="3330" width="14.6640625" style="35" customWidth="1"/>
    <col min="3331" max="3331" width="15.5546875" style="35" customWidth="1"/>
    <col min="3332" max="3332" width="44.109375" style="35" customWidth="1"/>
    <col min="3333" max="3333" width="11.109375" style="35" customWidth="1"/>
    <col min="3334" max="3334" width="9.109375" style="35"/>
    <col min="3335" max="3335" width="5.109375" style="35" bestFit="1" customWidth="1"/>
    <col min="3336" max="3336" width="12.33203125" style="35" bestFit="1" customWidth="1"/>
    <col min="3337" max="3337" width="13.44140625" style="35" bestFit="1" customWidth="1"/>
    <col min="3338" max="3338" width="9.109375" style="35" bestFit="1" customWidth="1"/>
    <col min="3339" max="3339" width="17.88671875" style="35" bestFit="1" customWidth="1"/>
    <col min="3340" max="3340" width="8.5546875" style="35" bestFit="1" customWidth="1"/>
    <col min="3341" max="3342" width="14" style="35" bestFit="1" customWidth="1"/>
    <col min="3343" max="3343" width="7.109375" style="35" bestFit="1" customWidth="1"/>
    <col min="3344" max="3344" width="18.33203125" style="35" bestFit="1" customWidth="1"/>
    <col min="3345" max="3345" width="8.5546875" style="35" customWidth="1"/>
    <col min="3346" max="3346" width="9.88671875" style="35" customWidth="1"/>
    <col min="3347" max="3347" width="16.5546875" style="35" customWidth="1"/>
    <col min="3348" max="3584" width="9.109375" style="35"/>
    <col min="3585" max="3585" width="16.5546875" style="35" customWidth="1"/>
    <col min="3586" max="3586" width="14.6640625" style="35" customWidth="1"/>
    <col min="3587" max="3587" width="15.5546875" style="35" customWidth="1"/>
    <col min="3588" max="3588" width="44.109375" style="35" customWidth="1"/>
    <col min="3589" max="3589" width="11.109375" style="35" customWidth="1"/>
    <col min="3590" max="3590" width="9.109375" style="35"/>
    <col min="3591" max="3591" width="5.109375" style="35" bestFit="1" customWidth="1"/>
    <col min="3592" max="3592" width="12.33203125" style="35" bestFit="1" customWidth="1"/>
    <col min="3593" max="3593" width="13.44140625" style="35" bestFit="1" customWidth="1"/>
    <col min="3594" max="3594" width="9.109375" style="35" bestFit="1" customWidth="1"/>
    <col min="3595" max="3595" width="17.88671875" style="35" bestFit="1" customWidth="1"/>
    <col min="3596" max="3596" width="8.5546875" style="35" bestFit="1" customWidth="1"/>
    <col min="3597" max="3598" width="14" style="35" bestFit="1" customWidth="1"/>
    <col min="3599" max="3599" width="7.109375" style="35" bestFit="1" customWidth="1"/>
    <col min="3600" max="3600" width="18.33203125" style="35" bestFit="1" customWidth="1"/>
    <col min="3601" max="3601" width="8.5546875" style="35" customWidth="1"/>
    <col min="3602" max="3602" width="9.88671875" style="35" customWidth="1"/>
    <col min="3603" max="3603" width="16.5546875" style="35" customWidth="1"/>
    <col min="3604" max="3840" width="9.109375" style="35"/>
    <col min="3841" max="3841" width="16.5546875" style="35" customWidth="1"/>
    <col min="3842" max="3842" width="14.6640625" style="35" customWidth="1"/>
    <col min="3843" max="3843" width="15.5546875" style="35" customWidth="1"/>
    <col min="3844" max="3844" width="44.109375" style="35" customWidth="1"/>
    <col min="3845" max="3845" width="11.109375" style="35" customWidth="1"/>
    <col min="3846" max="3846" width="9.109375" style="35"/>
    <col min="3847" max="3847" width="5.109375" style="35" bestFit="1" customWidth="1"/>
    <col min="3848" max="3848" width="12.33203125" style="35" bestFit="1" customWidth="1"/>
    <col min="3849" max="3849" width="13.44140625" style="35" bestFit="1" customWidth="1"/>
    <col min="3850" max="3850" width="9.109375" style="35" bestFit="1" customWidth="1"/>
    <col min="3851" max="3851" width="17.88671875" style="35" bestFit="1" customWidth="1"/>
    <col min="3852" max="3852" width="8.5546875" style="35" bestFit="1" customWidth="1"/>
    <col min="3853" max="3854" width="14" style="35" bestFit="1" customWidth="1"/>
    <col min="3855" max="3855" width="7.109375" style="35" bestFit="1" customWidth="1"/>
    <col min="3856" max="3856" width="18.33203125" style="35" bestFit="1" customWidth="1"/>
    <col min="3857" max="3857" width="8.5546875" style="35" customWidth="1"/>
    <col min="3858" max="3858" width="9.88671875" style="35" customWidth="1"/>
    <col min="3859" max="3859" width="16.5546875" style="35" customWidth="1"/>
    <col min="3860" max="4096" width="9.109375" style="35"/>
    <col min="4097" max="4097" width="16.5546875" style="35" customWidth="1"/>
    <col min="4098" max="4098" width="14.6640625" style="35" customWidth="1"/>
    <col min="4099" max="4099" width="15.5546875" style="35" customWidth="1"/>
    <col min="4100" max="4100" width="44.109375" style="35" customWidth="1"/>
    <col min="4101" max="4101" width="11.109375" style="35" customWidth="1"/>
    <col min="4102" max="4102" width="9.109375" style="35"/>
    <col min="4103" max="4103" width="5.109375" style="35" bestFit="1" customWidth="1"/>
    <col min="4104" max="4104" width="12.33203125" style="35" bestFit="1" customWidth="1"/>
    <col min="4105" max="4105" width="13.44140625" style="35" bestFit="1" customWidth="1"/>
    <col min="4106" max="4106" width="9.109375" style="35" bestFit="1" customWidth="1"/>
    <col min="4107" max="4107" width="17.88671875" style="35" bestFit="1" customWidth="1"/>
    <col min="4108" max="4108" width="8.5546875" style="35" bestFit="1" customWidth="1"/>
    <col min="4109" max="4110" width="14" style="35" bestFit="1" customWidth="1"/>
    <col min="4111" max="4111" width="7.109375" style="35" bestFit="1" customWidth="1"/>
    <col min="4112" max="4112" width="18.33203125" style="35" bestFit="1" customWidth="1"/>
    <col min="4113" max="4113" width="8.5546875" style="35" customWidth="1"/>
    <col min="4114" max="4114" width="9.88671875" style="35" customWidth="1"/>
    <col min="4115" max="4115" width="16.5546875" style="35" customWidth="1"/>
    <col min="4116" max="4352" width="9.109375" style="35"/>
    <col min="4353" max="4353" width="16.5546875" style="35" customWidth="1"/>
    <col min="4354" max="4354" width="14.6640625" style="35" customWidth="1"/>
    <col min="4355" max="4355" width="15.5546875" style="35" customWidth="1"/>
    <col min="4356" max="4356" width="44.109375" style="35" customWidth="1"/>
    <col min="4357" max="4357" width="11.109375" style="35" customWidth="1"/>
    <col min="4358" max="4358" width="9.109375" style="35"/>
    <col min="4359" max="4359" width="5.109375" style="35" bestFit="1" customWidth="1"/>
    <col min="4360" max="4360" width="12.33203125" style="35" bestFit="1" customWidth="1"/>
    <col min="4361" max="4361" width="13.44140625" style="35" bestFit="1" customWidth="1"/>
    <col min="4362" max="4362" width="9.109375" style="35" bestFit="1" customWidth="1"/>
    <col min="4363" max="4363" width="17.88671875" style="35" bestFit="1" customWidth="1"/>
    <col min="4364" max="4364" width="8.5546875" style="35" bestFit="1" customWidth="1"/>
    <col min="4365" max="4366" width="14" style="35" bestFit="1" customWidth="1"/>
    <col min="4367" max="4367" width="7.109375" style="35" bestFit="1" customWidth="1"/>
    <col min="4368" max="4368" width="18.33203125" style="35" bestFit="1" customWidth="1"/>
    <col min="4369" max="4369" width="8.5546875" style="35" customWidth="1"/>
    <col min="4370" max="4370" width="9.88671875" style="35" customWidth="1"/>
    <col min="4371" max="4371" width="16.5546875" style="35" customWidth="1"/>
    <col min="4372" max="4608" width="9.109375" style="35"/>
    <col min="4609" max="4609" width="16.5546875" style="35" customWidth="1"/>
    <col min="4610" max="4610" width="14.6640625" style="35" customWidth="1"/>
    <col min="4611" max="4611" width="15.5546875" style="35" customWidth="1"/>
    <col min="4612" max="4612" width="44.109375" style="35" customWidth="1"/>
    <col min="4613" max="4613" width="11.109375" style="35" customWidth="1"/>
    <col min="4614" max="4614" width="9.109375" style="35"/>
    <col min="4615" max="4615" width="5.109375" style="35" bestFit="1" customWidth="1"/>
    <col min="4616" max="4616" width="12.33203125" style="35" bestFit="1" customWidth="1"/>
    <col min="4617" max="4617" width="13.44140625" style="35" bestFit="1" customWidth="1"/>
    <col min="4618" max="4618" width="9.109375" style="35" bestFit="1" customWidth="1"/>
    <col min="4619" max="4619" width="17.88671875" style="35" bestFit="1" customWidth="1"/>
    <col min="4620" max="4620" width="8.5546875" style="35" bestFit="1" customWidth="1"/>
    <col min="4621" max="4622" width="14" style="35" bestFit="1" customWidth="1"/>
    <col min="4623" max="4623" width="7.109375" style="35" bestFit="1" customWidth="1"/>
    <col min="4624" max="4624" width="18.33203125" style="35" bestFit="1" customWidth="1"/>
    <col min="4625" max="4625" width="8.5546875" style="35" customWidth="1"/>
    <col min="4626" max="4626" width="9.88671875" style="35" customWidth="1"/>
    <col min="4627" max="4627" width="16.5546875" style="35" customWidth="1"/>
    <col min="4628" max="4864" width="9.109375" style="35"/>
    <col min="4865" max="4865" width="16.5546875" style="35" customWidth="1"/>
    <col min="4866" max="4866" width="14.6640625" style="35" customWidth="1"/>
    <col min="4867" max="4867" width="15.5546875" style="35" customWidth="1"/>
    <col min="4868" max="4868" width="44.109375" style="35" customWidth="1"/>
    <col min="4869" max="4869" width="11.109375" style="35" customWidth="1"/>
    <col min="4870" max="4870" width="9.109375" style="35"/>
    <col min="4871" max="4871" width="5.109375" style="35" bestFit="1" customWidth="1"/>
    <col min="4872" max="4872" width="12.33203125" style="35" bestFit="1" customWidth="1"/>
    <col min="4873" max="4873" width="13.44140625" style="35" bestFit="1" customWidth="1"/>
    <col min="4874" max="4874" width="9.109375" style="35" bestFit="1" customWidth="1"/>
    <col min="4875" max="4875" width="17.88671875" style="35" bestFit="1" customWidth="1"/>
    <col min="4876" max="4876" width="8.5546875" style="35" bestFit="1" customWidth="1"/>
    <col min="4877" max="4878" width="14" style="35" bestFit="1" customWidth="1"/>
    <col min="4879" max="4879" width="7.109375" style="35" bestFit="1" customWidth="1"/>
    <col min="4880" max="4880" width="18.33203125" style="35" bestFit="1" customWidth="1"/>
    <col min="4881" max="4881" width="8.5546875" style="35" customWidth="1"/>
    <col min="4882" max="4882" width="9.88671875" style="35" customWidth="1"/>
    <col min="4883" max="4883" width="16.5546875" style="35" customWidth="1"/>
    <col min="4884" max="5120" width="9.109375" style="35"/>
    <col min="5121" max="5121" width="16.5546875" style="35" customWidth="1"/>
    <col min="5122" max="5122" width="14.6640625" style="35" customWidth="1"/>
    <col min="5123" max="5123" width="15.5546875" style="35" customWidth="1"/>
    <col min="5124" max="5124" width="44.109375" style="35" customWidth="1"/>
    <col min="5125" max="5125" width="11.109375" style="35" customWidth="1"/>
    <col min="5126" max="5126" width="9.109375" style="35"/>
    <col min="5127" max="5127" width="5.109375" style="35" bestFit="1" customWidth="1"/>
    <col min="5128" max="5128" width="12.33203125" style="35" bestFit="1" customWidth="1"/>
    <col min="5129" max="5129" width="13.44140625" style="35" bestFit="1" customWidth="1"/>
    <col min="5130" max="5130" width="9.109375" style="35" bestFit="1" customWidth="1"/>
    <col min="5131" max="5131" width="17.88671875" style="35" bestFit="1" customWidth="1"/>
    <col min="5132" max="5132" width="8.5546875" style="35" bestFit="1" customWidth="1"/>
    <col min="5133" max="5134" width="14" style="35" bestFit="1" customWidth="1"/>
    <col min="5135" max="5135" width="7.109375" style="35" bestFit="1" customWidth="1"/>
    <col min="5136" max="5136" width="18.33203125" style="35" bestFit="1" customWidth="1"/>
    <col min="5137" max="5137" width="8.5546875" style="35" customWidth="1"/>
    <col min="5138" max="5138" width="9.88671875" style="35" customWidth="1"/>
    <col min="5139" max="5139" width="16.5546875" style="35" customWidth="1"/>
    <col min="5140" max="5376" width="9.109375" style="35"/>
    <col min="5377" max="5377" width="16.5546875" style="35" customWidth="1"/>
    <col min="5378" max="5378" width="14.6640625" style="35" customWidth="1"/>
    <col min="5379" max="5379" width="15.5546875" style="35" customWidth="1"/>
    <col min="5380" max="5380" width="44.109375" style="35" customWidth="1"/>
    <col min="5381" max="5381" width="11.109375" style="35" customWidth="1"/>
    <col min="5382" max="5382" width="9.109375" style="35"/>
    <col min="5383" max="5383" width="5.109375" style="35" bestFit="1" customWidth="1"/>
    <col min="5384" max="5384" width="12.33203125" style="35" bestFit="1" customWidth="1"/>
    <col min="5385" max="5385" width="13.44140625" style="35" bestFit="1" customWidth="1"/>
    <col min="5386" max="5386" width="9.109375" style="35" bestFit="1" customWidth="1"/>
    <col min="5387" max="5387" width="17.88671875" style="35" bestFit="1" customWidth="1"/>
    <col min="5388" max="5388" width="8.5546875" style="35" bestFit="1" customWidth="1"/>
    <col min="5389" max="5390" width="14" style="35" bestFit="1" customWidth="1"/>
    <col min="5391" max="5391" width="7.109375" style="35" bestFit="1" customWidth="1"/>
    <col min="5392" max="5392" width="18.33203125" style="35" bestFit="1" customWidth="1"/>
    <col min="5393" max="5393" width="8.5546875" style="35" customWidth="1"/>
    <col min="5394" max="5394" width="9.88671875" style="35" customWidth="1"/>
    <col min="5395" max="5395" width="16.5546875" style="35" customWidth="1"/>
    <col min="5396" max="5632" width="9.109375" style="35"/>
    <col min="5633" max="5633" width="16.5546875" style="35" customWidth="1"/>
    <col min="5634" max="5634" width="14.6640625" style="35" customWidth="1"/>
    <col min="5635" max="5635" width="15.5546875" style="35" customWidth="1"/>
    <col min="5636" max="5636" width="44.109375" style="35" customWidth="1"/>
    <col min="5637" max="5637" width="11.109375" style="35" customWidth="1"/>
    <col min="5638" max="5638" width="9.109375" style="35"/>
    <col min="5639" max="5639" width="5.109375" style="35" bestFit="1" customWidth="1"/>
    <col min="5640" max="5640" width="12.33203125" style="35" bestFit="1" customWidth="1"/>
    <col min="5641" max="5641" width="13.44140625" style="35" bestFit="1" customWidth="1"/>
    <col min="5642" max="5642" width="9.109375" style="35" bestFit="1" customWidth="1"/>
    <col min="5643" max="5643" width="17.88671875" style="35" bestFit="1" customWidth="1"/>
    <col min="5644" max="5644" width="8.5546875" style="35" bestFit="1" customWidth="1"/>
    <col min="5645" max="5646" width="14" style="35" bestFit="1" customWidth="1"/>
    <col min="5647" max="5647" width="7.109375" style="35" bestFit="1" customWidth="1"/>
    <col min="5648" max="5648" width="18.33203125" style="35" bestFit="1" customWidth="1"/>
    <col min="5649" max="5649" width="8.5546875" style="35" customWidth="1"/>
    <col min="5650" max="5650" width="9.88671875" style="35" customWidth="1"/>
    <col min="5651" max="5651" width="16.5546875" style="35" customWidth="1"/>
    <col min="5652" max="5888" width="9.109375" style="35"/>
    <col min="5889" max="5889" width="16.5546875" style="35" customWidth="1"/>
    <col min="5890" max="5890" width="14.6640625" style="35" customWidth="1"/>
    <col min="5891" max="5891" width="15.5546875" style="35" customWidth="1"/>
    <col min="5892" max="5892" width="44.109375" style="35" customWidth="1"/>
    <col min="5893" max="5893" width="11.109375" style="35" customWidth="1"/>
    <col min="5894" max="5894" width="9.109375" style="35"/>
    <col min="5895" max="5895" width="5.109375" style="35" bestFit="1" customWidth="1"/>
    <col min="5896" max="5896" width="12.33203125" style="35" bestFit="1" customWidth="1"/>
    <col min="5897" max="5897" width="13.44140625" style="35" bestFit="1" customWidth="1"/>
    <col min="5898" max="5898" width="9.109375" style="35" bestFit="1" customWidth="1"/>
    <col min="5899" max="5899" width="17.88671875" style="35" bestFit="1" customWidth="1"/>
    <col min="5900" max="5900" width="8.5546875" style="35" bestFit="1" customWidth="1"/>
    <col min="5901" max="5902" width="14" style="35" bestFit="1" customWidth="1"/>
    <col min="5903" max="5903" width="7.109375" style="35" bestFit="1" customWidth="1"/>
    <col min="5904" max="5904" width="18.33203125" style="35" bestFit="1" customWidth="1"/>
    <col min="5905" max="5905" width="8.5546875" style="35" customWidth="1"/>
    <col min="5906" max="5906" width="9.88671875" style="35" customWidth="1"/>
    <col min="5907" max="5907" width="16.5546875" style="35" customWidth="1"/>
    <col min="5908" max="6144" width="9.109375" style="35"/>
    <col min="6145" max="6145" width="16.5546875" style="35" customWidth="1"/>
    <col min="6146" max="6146" width="14.6640625" style="35" customWidth="1"/>
    <col min="6147" max="6147" width="15.5546875" style="35" customWidth="1"/>
    <col min="6148" max="6148" width="44.109375" style="35" customWidth="1"/>
    <col min="6149" max="6149" width="11.109375" style="35" customWidth="1"/>
    <col min="6150" max="6150" width="9.109375" style="35"/>
    <col min="6151" max="6151" width="5.109375" style="35" bestFit="1" customWidth="1"/>
    <col min="6152" max="6152" width="12.33203125" style="35" bestFit="1" customWidth="1"/>
    <col min="6153" max="6153" width="13.44140625" style="35" bestFit="1" customWidth="1"/>
    <col min="6154" max="6154" width="9.109375" style="35" bestFit="1" customWidth="1"/>
    <col min="6155" max="6155" width="17.88671875" style="35" bestFit="1" customWidth="1"/>
    <col min="6156" max="6156" width="8.5546875" style="35" bestFit="1" customWidth="1"/>
    <col min="6157" max="6158" width="14" style="35" bestFit="1" customWidth="1"/>
    <col min="6159" max="6159" width="7.109375" style="35" bestFit="1" customWidth="1"/>
    <col min="6160" max="6160" width="18.33203125" style="35" bestFit="1" customWidth="1"/>
    <col min="6161" max="6161" width="8.5546875" style="35" customWidth="1"/>
    <col min="6162" max="6162" width="9.88671875" style="35" customWidth="1"/>
    <col min="6163" max="6163" width="16.5546875" style="35" customWidth="1"/>
    <col min="6164" max="6400" width="9.109375" style="35"/>
    <col min="6401" max="6401" width="16.5546875" style="35" customWidth="1"/>
    <col min="6402" max="6402" width="14.6640625" style="35" customWidth="1"/>
    <col min="6403" max="6403" width="15.5546875" style="35" customWidth="1"/>
    <col min="6404" max="6404" width="44.109375" style="35" customWidth="1"/>
    <col min="6405" max="6405" width="11.109375" style="35" customWidth="1"/>
    <col min="6406" max="6406" width="9.109375" style="35"/>
    <col min="6407" max="6407" width="5.109375" style="35" bestFit="1" customWidth="1"/>
    <col min="6408" max="6408" width="12.33203125" style="35" bestFit="1" customWidth="1"/>
    <col min="6409" max="6409" width="13.44140625" style="35" bestFit="1" customWidth="1"/>
    <col min="6410" max="6410" width="9.109375" style="35" bestFit="1" customWidth="1"/>
    <col min="6411" max="6411" width="17.88671875" style="35" bestFit="1" customWidth="1"/>
    <col min="6412" max="6412" width="8.5546875" style="35" bestFit="1" customWidth="1"/>
    <col min="6413" max="6414" width="14" style="35" bestFit="1" customWidth="1"/>
    <col min="6415" max="6415" width="7.109375" style="35" bestFit="1" customWidth="1"/>
    <col min="6416" max="6416" width="18.33203125" style="35" bestFit="1" customWidth="1"/>
    <col min="6417" max="6417" width="8.5546875" style="35" customWidth="1"/>
    <col min="6418" max="6418" width="9.88671875" style="35" customWidth="1"/>
    <col min="6419" max="6419" width="16.5546875" style="35" customWidth="1"/>
    <col min="6420" max="6656" width="9.109375" style="35"/>
    <col min="6657" max="6657" width="16.5546875" style="35" customWidth="1"/>
    <col min="6658" max="6658" width="14.6640625" style="35" customWidth="1"/>
    <col min="6659" max="6659" width="15.5546875" style="35" customWidth="1"/>
    <col min="6660" max="6660" width="44.109375" style="35" customWidth="1"/>
    <col min="6661" max="6661" width="11.109375" style="35" customWidth="1"/>
    <col min="6662" max="6662" width="9.109375" style="35"/>
    <col min="6663" max="6663" width="5.109375" style="35" bestFit="1" customWidth="1"/>
    <col min="6664" max="6664" width="12.33203125" style="35" bestFit="1" customWidth="1"/>
    <col min="6665" max="6665" width="13.44140625" style="35" bestFit="1" customWidth="1"/>
    <col min="6666" max="6666" width="9.109375" style="35" bestFit="1" customWidth="1"/>
    <col min="6667" max="6667" width="17.88671875" style="35" bestFit="1" customWidth="1"/>
    <col min="6668" max="6668" width="8.5546875" style="35" bestFit="1" customWidth="1"/>
    <col min="6669" max="6670" width="14" style="35" bestFit="1" customWidth="1"/>
    <col min="6671" max="6671" width="7.109375" style="35" bestFit="1" customWidth="1"/>
    <col min="6672" max="6672" width="18.33203125" style="35" bestFit="1" customWidth="1"/>
    <col min="6673" max="6673" width="8.5546875" style="35" customWidth="1"/>
    <col min="6674" max="6674" width="9.88671875" style="35" customWidth="1"/>
    <col min="6675" max="6675" width="16.5546875" style="35" customWidth="1"/>
    <col min="6676" max="6912" width="9.109375" style="35"/>
    <col min="6913" max="6913" width="16.5546875" style="35" customWidth="1"/>
    <col min="6914" max="6914" width="14.6640625" style="35" customWidth="1"/>
    <col min="6915" max="6915" width="15.5546875" style="35" customWidth="1"/>
    <col min="6916" max="6916" width="44.109375" style="35" customWidth="1"/>
    <col min="6917" max="6917" width="11.109375" style="35" customWidth="1"/>
    <col min="6918" max="6918" width="9.109375" style="35"/>
    <col min="6919" max="6919" width="5.109375" style="35" bestFit="1" customWidth="1"/>
    <col min="6920" max="6920" width="12.33203125" style="35" bestFit="1" customWidth="1"/>
    <col min="6921" max="6921" width="13.44140625" style="35" bestFit="1" customWidth="1"/>
    <col min="6922" max="6922" width="9.109375" style="35" bestFit="1" customWidth="1"/>
    <col min="6923" max="6923" width="17.88671875" style="35" bestFit="1" customWidth="1"/>
    <col min="6924" max="6924" width="8.5546875" style="35" bestFit="1" customWidth="1"/>
    <col min="6925" max="6926" width="14" style="35" bestFit="1" customWidth="1"/>
    <col min="6927" max="6927" width="7.109375" style="35" bestFit="1" customWidth="1"/>
    <col min="6928" max="6928" width="18.33203125" style="35" bestFit="1" customWidth="1"/>
    <col min="6929" max="6929" width="8.5546875" style="35" customWidth="1"/>
    <col min="6930" max="6930" width="9.88671875" style="35" customWidth="1"/>
    <col min="6931" max="6931" width="16.5546875" style="35" customWidth="1"/>
    <col min="6932" max="7168" width="9.109375" style="35"/>
    <col min="7169" max="7169" width="16.5546875" style="35" customWidth="1"/>
    <col min="7170" max="7170" width="14.6640625" style="35" customWidth="1"/>
    <col min="7171" max="7171" width="15.5546875" style="35" customWidth="1"/>
    <col min="7172" max="7172" width="44.109375" style="35" customWidth="1"/>
    <col min="7173" max="7173" width="11.109375" style="35" customWidth="1"/>
    <col min="7174" max="7174" width="9.109375" style="35"/>
    <col min="7175" max="7175" width="5.109375" style="35" bestFit="1" customWidth="1"/>
    <col min="7176" max="7176" width="12.33203125" style="35" bestFit="1" customWidth="1"/>
    <col min="7177" max="7177" width="13.44140625" style="35" bestFit="1" customWidth="1"/>
    <col min="7178" max="7178" width="9.109375" style="35" bestFit="1" customWidth="1"/>
    <col min="7179" max="7179" width="17.88671875" style="35" bestFit="1" customWidth="1"/>
    <col min="7180" max="7180" width="8.5546875" style="35" bestFit="1" customWidth="1"/>
    <col min="7181" max="7182" width="14" style="35" bestFit="1" customWidth="1"/>
    <col min="7183" max="7183" width="7.109375" style="35" bestFit="1" customWidth="1"/>
    <col min="7184" max="7184" width="18.33203125" style="35" bestFit="1" customWidth="1"/>
    <col min="7185" max="7185" width="8.5546875" style="35" customWidth="1"/>
    <col min="7186" max="7186" width="9.88671875" style="35" customWidth="1"/>
    <col min="7187" max="7187" width="16.5546875" style="35" customWidth="1"/>
    <col min="7188" max="7424" width="9.109375" style="35"/>
    <col min="7425" max="7425" width="16.5546875" style="35" customWidth="1"/>
    <col min="7426" max="7426" width="14.6640625" style="35" customWidth="1"/>
    <col min="7427" max="7427" width="15.5546875" style="35" customWidth="1"/>
    <col min="7428" max="7428" width="44.109375" style="35" customWidth="1"/>
    <col min="7429" max="7429" width="11.109375" style="35" customWidth="1"/>
    <col min="7430" max="7430" width="9.109375" style="35"/>
    <col min="7431" max="7431" width="5.109375" style="35" bestFit="1" customWidth="1"/>
    <col min="7432" max="7432" width="12.33203125" style="35" bestFit="1" customWidth="1"/>
    <col min="7433" max="7433" width="13.44140625" style="35" bestFit="1" customWidth="1"/>
    <col min="7434" max="7434" width="9.109375" style="35" bestFit="1" customWidth="1"/>
    <col min="7435" max="7435" width="17.88671875" style="35" bestFit="1" customWidth="1"/>
    <col min="7436" max="7436" width="8.5546875" style="35" bestFit="1" customWidth="1"/>
    <col min="7437" max="7438" width="14" style="35" bestFit="1" customWidth="1"/>
    <col min="7439" max="7439" width="7.109375" style="35" bestFit="1" customWidth="1"/>
    <col min="7440" max="7440" width="18.33203125" style="35" bestFit="1" customWidth="1"/>
    <col min="7441" max="7441" width="8.5546875" style="35" customWidth="1"/>
    <col min="7442" max="7442" width="9.88671875" style="35" customWidth="1"/>
    <col min="7443" max="7443" width="16.5546875" style="35" customWidth="1"/>
    <col min="7444" max="7680" width="9.109375" style="35"/>
    <col min="7681" max="7681" width="16.5546875" style="35" customWidth="1"/>
    <col min="7682" max="7682" width="14.6640625" style="35" customWidth="1"/>
    <col min="7683" max="7683" width="15.5546875" style="35" customWidth="1"/>
    <col min="7684" max="7684" width="44.109375" style="35" customWidth="1"/>
    <col min="7685" max="7685" width="11.109375" style="35" customWidth="1"/>
    <col min="7686" max="7686" width="9.109375" style="35"/>
    <col min="7687" max="7687" width="5.109375" style="35" bestFit="1" customWidth="1"/>
    <col min="7688" max="7688" width="12.33203125" style="35" bestFit="1" customWidth="1"/>
    <col min="7689" max="7689" width="13.44140625" style="35" bestFit="1" customWidth="1"/>
    <col min="7690" max="7690" width="9.109375" style="35" bestFit="1" customWidth="1"/>
    <col min="7691" max="7691" width="17.88671875" style="35" bestFit="1" customWidth="1"/>
    <col min="7692" max="7692" width="8.5546875" style="35" bestFit="1" customWidth="1"/>
    <col min="7693" max="7694" width="14" style="35" bestFit="1" customWidth="1"/>
    <col min="7695" max="7695" width="7.109375" style="35" bestFit="1" customWidth="1"/>
    <col min="7696" max="7696" width="18.33203125" style="35" bestFit="1" customWidth="1"/>
    <col min="7697" max="7697" width="8.5546875" style="35" customWidth="1"/>
    <col min="7698" max="7698" width="9.88671875" style="35" customWidth="1"/>
    <col min="7699" max="7699" width="16.5546875" style="35" customWidth="1"/>
    <col min="7700" max="7936" width="9.109375" style="35"/>
    <col min="7937" max="7937" width="16.5546875" style="35" customWidth="1"/>
    <col min="7938" max="7938" width="14.6640625" style="35" customWidth="1"/>
    <col min="7939" max="7939" width="15.5546875" style="35" customWidth="1"/>
    <col min="7940" max="7940" width="44.109375" style="35" customWidth="1"/>
    <col min="7941" max="7941" width="11.109375" style="35" customWidth="1"/>
    <col min="7942" max="7942" width="9.109375" style="35"/>
    <col min="7943" max="7943" width="5.109375" style="35" bestFit="1" customWidth="1"/>
    <col min="7944" max="7944" width="12.33203125" style="35" bestFit="1" customWidth="1"/>
    <col min="7945" max="7945" width="13.44140625" style="35" bestFit="1" customWidth="1"/>
    <col min="7946" max="7946" width="9.109375" style="35" bestFit="1" customWidth="1"/>
    <col min="7947" max="7947" width="17.88671875" style="35" bestFit="1" customWidth="1"/>
    <col min="7948" max="7948" width="8.5546875" style="35" bestFit="1" customWidth="1"/>
    <col min="7949" max="7950" width="14" style="35" bestFit="1" customWidth="1"/>
    <col min="7951" max="7951" width="7.109375" style="35" bestFit="1" customWidth="1"/>
    <col min="7952" max="7952" width="18.33203125" style="35" bestFit="1" customWidth="1"/>
    <col min="7953" max="7953" width="8.5546875" style="35" customWidth="1"/>
    <col min="7954" max="7954" width="9.88671875" style="35" customWidth="1"/>
    <col min="7955" max="7955" width="16.5546875" style="35" customWidth="1"/>
    <col min="7956" max="8192" width="9.109375" style="35"/>
    <col min="8193" max="8193" width="16.5546875" style="35" customWidth="1"/>
    <col min="8194" max="8194" width="14.6640625" style="35" customWidth="1"/>
    <col min="8195" max="8195" width="15.5546875" style="35" customWidth="1"/>
    <col min="8196" max="8196" width="44.109375" style="35" customWidth="1"/>
    <col min="8197" max="8197" width="11.109375" style="35" customWidth="1"/>
    <col min="8198" max="8198" width="9.109375" style="35"/>
    <col min="8199" max="8199" width="5.109375" style="35" bestFit="1" customWidth="1"/>
    <col min="8200" max="8200" width="12.33203125" style="35" bestFit="1" customWidth="1"/>
    <col min="8201" max="8201" width="13.44140625" style="35" bestFit="1" customWidth="1"/>
    <col min="8202" max="8202" width="9.109375" style="35" bestFit="1" customWidth="1"/>
    <col min="8203" max="8203" width="17.88671875" style="35" bestFit="1" customWidth="1"/>
    <col min="8204" max="8204" width="8.5546875" style="35" bestFit="1" customWidth="1"/>
    <col min="8205" max="8206" width="14" style="35" bestFit="1" customWidth="1"/>
    <col min="8207" max="8207" width="7.109375" style="35" bestFit="1" customWidth="1"/>
    <col min="8208" max="8208" width="18.33203125" style="35" bestFit="1" customWidth="1"/>
    <col min="8209" max="8209" width="8.5546875" style="35" customWidth="1"/>
    <col min="8210" max="8210" width="9.88671875" style="35" customWidth="1"/>
    <col min="8211" max="8211" width="16.5546875" style="35" customWidth="1"/>
    <col min="8212" max="8448" width="9.109375" style="35"/>
    <col min="8449" max="8449" width="16.5546875" style="35" customWidth="1"/>
    <col min="8450" max="8450" width="14.6640625" style="35" customWidth="1"/>
    <col min="8451" max="8451" width="15.5546875" style="35" customWidth="1"/>
    <col min="8452" max="8452" width="44.109375" style="35" customWidth="1"/>
    <col min="8453" max="8453" width="11.109375" style="35" customWidth="1"/>
    <col min="8454" max="8454" width="9.109375" style="35"/>
    <col min="8455" max="8455" width="5.109375" style="35" bestFit="1" customWidth="1"/>
    <col min="8456" max="8456" width="12.33203125" style="35" bestFit="1" customWidth="1"/>
    <col min="8457" max="8457" width="13.44140625" style="35" bestFit="1" customWidth="1"/>
    <col min="8458" max="8458" width="9.109375" style="35" bestFit="1" customWidth="1"/>
    <col min="8459" max="8459" width="17.88671875" style="35" bestFit="1" customWidth="1"/>
    <col min="8460" max="8460" width="8.5546875" style="35" bestFit="1" customWidth="1"/>
    <col min="8461" max="8462" width="14" style="35" bestFit="1" customWidth="1"/>
    <col min="8463" max="8463" width="7.109375" style="35" bestFit="1" customWidth="1"/>
    <col min="8464" max="8464" width="18.33203125" style="35" bestFit="1" customWidth="1"/>
    <col min="8465" max="8465" width="8.5546875" style="35" customWidth="1"/>
    <col min="8466" max="8466" width="9.88671875" style="35" customWidth="1"/>
    <col min="8467" max="8467" width="16.5546875" style="35" customWidth="1"/>
    <col min="8468" max="8704" width="9.109375" style="35"/>
    <col min="8705" max="8705" width="16.5546875" style="35" customWidth="1"/>
    <col min="8706" max="8706" width="14.6640625" style="35" customWidth="1"/>
    <col min="8707" max="8707" width="15.5546875" style="35" customWidth="1"/>
    <col min="8708" max="8708" width="44.109375" style="35" customWidth="1"/>
    <col min="8709" max="8709" width="11.109375" style="35" customWidth="1"/>
    <col min="8710" max="8710" width="9.109375" style="35"/>
    <col min="8711" max="8711" width="5.109375" style="35" bestFit="1" customWidth="1"/>
    <col min="8712" max="8712" width="12.33203125" style="35" bestFit="1" customWidth="1"/>
    <col min="8713" max="8713" width="13.44140625" style="35" bestFit="1" customWidth="1"/>
    <col min="8714" max="8714" width="9.109375" style="35" bestFit="1" customWidth="1"/>
    <col min="8715" max="8715" width="17.88671875" style="35" bestFit="1" customWidth="1"/>
    <col min="8716" max="8716" width="8.5546875" style="35" bestFit="1" customWidth="1"/>
    <col min="8717" max="8718" width="14" style="35" bestFit="1" customWidth="1"/>
    <col min="8719" max="8719" width="7.109375" style="35" bestFit="1" customWidth="1"/>
    <col min="8720" max="8720" width="18.33203125" style="35" bestFit="1" customWidth="1"/>
    <col min="8721" max="8721" width="8.5546875" style="35" customWidth="1"/>
    <col min="8722" max="8722" width="9.88671875" style="35" customWidth="1"/>
    <col min="8723" max="8723" width="16.5546875" style="35" customWidth="1"/>
    <col min="8724" max="8960" width="9.109375" style="35"/>
    <col min="8961" max="8961" width="16.5546875" style="35" customWidth="1"/>
    <col min="8962" max="8962" width="14.6640625" style="35" customWidth="1"/>
    <col min="8963" max="8963" width="15.5546875" style="35" customWidth="1"/>
    <col min="8964" max="8964" width="44.109375" style="35" customWidth="1"/>
    <col min="8965" max="8965" width="11.109375" style="35" customWidth="1"/>
    <col min="8966" max="8966" width="9.109375" style="35"/>
    <col min="8967" max="8967" width="5.109375" style="35" bestFit="1" customWidth="1"/>
    <col min="8968" max="8968" width="12.33203125" style="35" bestFit="1" customWidth="1"/>
    <col min="8969" max="8969" width="13.44140625" style="35" bestFit="1" customWidth="1"/>
    <col min="8970" max="8970" width="9.109375" style="35" bestFit="1" customWidth="1"/>
    <col min="8971" max="8971" width="17.88671875" style="35" bestFit="1" customWidth="1"/>
    <col min="8972" max="8972" width="8.5546875" style="35" bestFit="1" customWidth="1"/>
    <col min="8973" max="8974" width="14" style="35" bestFit="1" customWidth="1"/>
    <col min="8975" max="8975" width="7.109375" style="35" bestFit="1" customWidth="1"/>
    <col min="8976" max="8976" width="18.33203125" style="35" bestFit="1" customWidth="1"/>
    <col min="8977" max="8977" width="8.5546875" style="35" customWidth="1"/>
    <col min="8978" max="8978" width="9.88671875" style="35" customWidth="1"/>
    <col min="8979" max="8979" width="16.5546875" style="35" customWidth="1"/>
    <col min="8980" max="9216" width="9.109375" style="35"/>
    <col min="9217" max="9217" width="16.5546875" style="35" customWidth="1"/>
    <col min="9218" max="9218" width="14.6640625" style="35" customWidth="1"/>
    <col min="9219" max="9219" width="15.5546875" style="35" customWidth="1"/>
    <col min="9220" max="9220" width="44.109375" style="35" customWidth="1"/>
    <col min="9221" max="9221" width="11.109375" style="35" customWidth="1"/>
    <col min="9222" max="9222" width="9.109375" style="35"/>
    <col min="9223" max="9223" width="5.109375" style="35" bestFit="1" customWidth="1"/>
    <col min="9224" max="9224" width="12.33203125" style="35" bestFit="1" customWidth="1"/>
    <col min="9225" max="9225" width="13.44140625" style="35" bestFit="1" customWidth="1"/>
    <col min="9226" max="9226" width="9.109375" style="35" bestFit="1" customWidth="1"/>
    <col min="9227" max="9227" width="17.88671875" style="35" bestFit="1" customWidth="1"/>
    <col min="9228" max="9228" width="8.5546875" style="35" bestFit="1" customWidth="1"/>
    <col min="9229" max="9230" width="14" style="35" bestFit="1" customWidth="1"/>
    <col min="9231" max="9231" width="7.109375" style="35" bestFit="1" customWidth="1"/>
    <col min="9232" max="9232" width="18.33203125" style="35" bestFit="1" customWidth="1"/>
    <col min="9233" max="9233" width="8.5546875" style="35" customWidth="1"/>
    <col min="9234" max="9234" width="9.88671875" style="35" customWidth="1"/>
    <col min="9235" max="9235" width="16.5546875" style="35" customWidth="1"/>
    <col min="9236" max="9472" width="9.109375" style="35"/>
    <col min="9473" max="9473" width="16.5546875" style="35" customWidth="1"/>
    <col min="9474" max="9474" width="14.6640625" style="35" customWidth="1"/>
    <col min="9475" max="9475" width="15.5546875" style="35" customWidth="1"/>
    <col min="9476" max="9476" width="44.109375" style="35" customWidth="1"/>
    <col min="9477" max="9477" width="11.109375" style="35" customWidth="1"/>
    <col min="9478" max="9478" width="9.109375" style="35"/>
    <col min="9479" max="9479" width="5.109375" style="35" bestFit="1" customWidth="1"/>
    <col min="9480" max="9480" width="12.33203125" style="35" bestFit="1" customWidth="1"/>
    <col min="9481" max="9481" width="13.44140625" style="35" bestFit="1" customWidth="1"/>
    <col min="9482" max="9482" width="9.109375" style="35" bestFit="1" customWidth="1"/>
    <col min="9483" max="9483" width="17.88671875" style="35" bestFit="1" customWidth="1"/>
    <col min="9484" max="9484" width="8.5546875" style="35" bestFit="1" customWidth="1"/>
    <col min="9485" max="9486" width="14" style="35" bestFit="1" customWidth="1"/>
    <col min="9487" max="9487" width="7.109375" style="35" bestFit="1" customWidth="1"/>
    <col min="9488" max="9488" width="18.33203125" style="35" bestFit="1" customWidth="1"/>
    <col min="9489" max="9489" width="8.5546875" style="35" customWidth="1"/>
    <col min="9490" max="9490" width="9.88671875" style="35" customWidth="1"/>
    <col min="9491" max="9491" width="16.5546875" style="35" customWidth="1"/>
    <col min="9492" max="9728" width="9.109375" style="35"/>
    <col min="9729" max="9729" width="16.5546875" style="35" customWidth="1"/>
    <col min="9730" max="9730" width="14.6640625" style="35" customWidth="1"/>
    <col min="9731" max="9731" width="15.5546875" style="35" customWidth="1"/>
    <col min="9732" max="9732" width="44.109375" style="35" customWidth="1"/>
    <col min="9733" max="9733" width="11.109375" style="35" customWidth="1"/>
    <col min="9734" max="9734" width="9.109375" style="35"/>
    <col min="9735" max="9735" width="5.109375" style="35" bestFit="1" customWidth="1"/>
    <col min="9736" max="9736" width="12.33203125" style="35" bestFit="1" customWidth="1"/>
    <col min="9737" max="9737" width="13.44140625" style="35" bestFit="1" customWidth="1"/>
    <col min="9738" max="9738" width="9.109375" style="35" bestFit="1" customWidth="1"/>
    <col min="9739" max="9739" width="17.88671875" style="35" bestFit="1" customWidth="1"/>
    <col min="9740" max="9740" width="8.5546875" style="35" bestFit="1" customWidth="1"/>
    <col min="9741" max="9742" width="14" style="35" bestFit="1" customWidth="1"/>
    <col min="9743" max="9743" width="7.109375" style="35" bestFit="1" customWidth="1"/>
    <col min="9744" max="9744" width="18.33203125" style="35" bestFit="1" customWidth="1"/>
    <col min="9745" max="9745" width="8.5546875" style="35" customWidth="1"/>
    <col min="9746" max="9746" width="9.88671875" style="35" customWidth="1"/>
    <col min="9747" max="9747" width="16.5546875" style="35" customWidth="1"/>
    <col min="9748" max="9984" width="9.109375" style="35"/>
    <col min="9985" max="9985" width="16.5546875" style="35" customWidth="1"/>
    <col min="9986" max="9986" width="14.6640625" style="35" customWidth="1"/>
    <col min="9987" max="9987" width="15.5546875" style="35" customWidth="1"/>
    <col min="9988" max="9988" width="44.109375" style="35" customWidth="1"/>
    <col min="9989" max="9989" width="11.109375" style="35" customWidth="1"/>
    <col min="9990" max="9990" width="9.109375" style="35"/>
    <col min="9991" max="9991" width="5.109375" style="35" bestFit="1" customWidth="1"/>
    <col min="9992" max="9992" width="12.33203125" style="35" bestFit="1" customWidth="1"/>
    <col min="9993" max="9993" width="13.44140625" style="35" bestFit="1" customWidth="1"/>
    <col min="9994" max="9994" width="9.109375" style="35" bestFit="1" customWidth="1"/>
    <col min="9995" max="9995" width="17.88671875" style="35" bestFit="1" customWidth="1"/>
    <col min="9996" max="9996" width="8.5546875" style="35" bestFit="1" customWidth="1"/>
    <col min="9997" max="9998" width="14" style="35" bestFit="1" customWidth="1"/>
    <col min="9999" max="9999" width="7.109375" style="35" bestFit="1" customWidth="1"/>
    <col min="10000" max="10000" width="18.33203125" style="35" bestFit="1" customWidth="1"/>
    <col min="10001" max="10001" width="8.5546875" style="35" customWidth="1"/>
    <col min="10002" max="10002" width="9.88671875" style="35" customWidth="1"/>
    <col min="10003" max="10003" width="16.5546875" style="35" customWidth="1"/>
    <col min="10004" max="10240" width="9.109375" style="35"/>
    <col min="10241" max="10241" width="16.5546875" style="35" customWidth="1"/>
    <col min="10242" max="10242" width="14.6640625" style="35" customWidth="1"/>
    <col min="10243" max="10243" width="15.5546875" style="35" customWidth="1"/>
    <col min="10244" max="10244" width="44.109375" style="35" customWidth="1"/>
    <col min="10245" max="10245" width="11.109375" style="35" customWidth="1"/>
    <col min="10246" max="10246" width="9.109375" style="35"/>
    <col min="10247" max="10247" width="5.109375" style="35" bestFit="1" customWidth="1"/>
    <col min="10248" max="10248" width="12.33203125" style="35" bestFit="1" customWidth="1"/>
    <col min="10249" max="10249" width="13.44140625" style="35" bestFit="1" customWidth="1"/>
    <col min="10250" max="10250" width="9.109375" style="35" bestFit="1" customWidth="1"/>
    <col min="10251" max="10251" width="17.88671875" style="35" bestFit="1" customWidth="1"/>
    <col min="10252" max="10252" width="8.5546875" style="35" bestFit="1" customWidth="1"/>
    <col min="10253" max="10254" width="14" style="35" bestFit="1" customWidth="1"/>
    <col min="10255" max="10255" width="7.109375" style="35" bestFit="1" customWidth="1"/>
    <col min="10256" max="10256" width="18.33203125" style="35" bestFit="1" customWidth="1"/>
    <col min="10257" max="10257" width="8.5546875" style="35" customWidth="1"/>
    <col min="10258" max="10258" width="9.88671875" style="35" customWidth="1"/>
    <col min="10259" max="10259" width="16.5546875" style="35" customWidth="1"/>
    <col min="10260" max="10496" width="9.109375" style="35"/>
    <col min="10497" max="10497" width="16.5546875" style="35" customWidth="1"/>
    <col min="10498" max="10498" width="14.6640625" style="35" customWidth="1"/>
    <col min="10499" max="10499" width="15.5546875" style="35" customWidth="1"/>
    <col min="10500" max="10500" width="44.109375" style="35" customWidth="1"/>
    <col min="10501" max="10501" width="11.109375" style="35" customWidth="1"/>
    <col min="10502" max="10502" width="9.109375" style="35"/>
    <col min="10503" max="10503" width="5.109375" style="35" bestFit="1" customWidth="1"/>
    <col min="10504" max="10504" width="12.33203125" style="35" bestFit="1" customWidth="1"/>
    <col min="10505" max="10505" width="13.44140625" style="35" bestFit="1" customWidth="1"/>
    <col min="10506" max="10506" width="9.109375" style="35" bestFit="1" customWidth="1"/>
    <col min="10507" max="10507" width="17.88671875" style="35" bestFit="1" customWidth="1"/>
    <col min="10508" max="10508" width="8.5546875" style="35" bestFit="1" customWidth="1"/>
    <col min="10509" max="10510" width="14" style="35" bestFit="1" customWidth="1"/>
    <col min="10511" max="10511" width="7.109375" style="35" bestFit="1" customWidth="1"/>
    <col min="10512" max="10512" width="18.33203125" style="35" bestFit="1" customWidth="1"/>
    <col min="10513" max="10513" width="8.5546875" style="35" customWidth="1"/>
    <col min="10514" max="10514" width="9.88671875" style="35" customWidth="1"/>
    <col min="10515" max="10515" width="16.5546875" style="35" customWidth="1"/>
    <col min="10516" max="10752" width="9.109375" style="35"/>
    <col min="10753" max="10753" width="16.5546875" style="35" customWidth="1"/>
    <col min="10754" max="10754" width="14.6640625" style="35" customWidth="1"/>
    <col min="10755" max="10755" width="15.5546875" style="35" customWidth="1"/>
    <col min="10756" max="10756" width="44.109375" style="35" customWidth="1"/>
    <col min="10757" max="10757" width="11.109375" style="35" customWidth="1"/>
    <col min="10758" max="10758" width="9.109375" style="35"/>
    <col min="10759" max="10759" width="5.109375" style="35" bestFit="1" customWidth="1"/>
    <col min="10760" max="10760" width="12.33203125" style="35" bestFit="1" customWidth="1"/>
    <col min="10761" max="10761" width="13.44140625" style="35" bestFit="1" customWidth="1"/>
    <col min="10762" max="10762" width="9.109375" style="35" bestFit="1" customWidth="1"/>
    <col min="10763" max="10763" width="17.88671875" style="35" bestFit="1" customWidth="1"/>
    <col min="10764" max="10764" width="8.5546875" style="35" bestFit="1" customWidth="1"/>
    <col min="10765" max="10766" width="14" style="35" bestFit="1" customWidth="1"/>
    <col min="10767" max="10767" width="7.109375" style="35" bestFit="1" customWidth="1"/>
    <col min="10768" max="10768" width="18.33203125" style="35" bestFit="1" customWidth="1"/>
    <col min="10769" max="10769" width="8.5546875" style="35" customWidth="1"/>
    <col min="10770" max="10770" width="9.88671875" style="35" customWidth="1"/>
    <col min="10771" max="10771" width="16.5546875" style="35" customWidth="1"/>
    <col min="10772" max="11008" width="9.109375" style="35"/>
    <col min="11009" max="11009" width="16.5546875" style="35" customWidth="1"/>
    <col min="11010" max="11010" width="14.6640625" style="35" customWidth="1"/>
    <col min="11011" max="11011" width="15.5546875" style="35" customWidth="1"/>
    <col min="11012" max="11012" width="44.109375" style="35" customWidth="1"/>
    <col min="11013" max="11013" width="11.109375" style="35" customWidth="1"/>
    <col min="11014" max="11014" width="9.109375" style="35"/>
    <col min="11015" max="11015" width="5.109375" style="35" bestFit="1" customWidth="1"/>
    <col min="11016" max="11016" width="12.33203125" style="35" bestFit="1" customWidth="1"/>
    <col min="11017" max="11017" width="13.44140625" style="35" bestFit="1" customWidth="1"/>
    <col min="11018" max="11018" width="9.109375" style="35" bestFit="1" customWidth="1"/>
    <col min="11019" max="11019" width="17.88671875" style="35" bestFit="1" customWidth="1"/>
    <col min="11020" max="11020" width="8.5546875" style="35" bestFit="1" customWidth="1"/>
    <col min="11021" max="11022" width="14" style="35" bestFit="1" customWidth="1"/>
    <col min="11023" max="11023" width="7.109375" style="35" bestFit="1" customWidth="1"/>
    <col min="11024" max="11024" width="18.33203125" style="35" bestFit="1" customWidth="1"/>
    <col min="11025" max="11025" width="8.5546875" style="35" customWidth="1"/>
    <col min="11026" max="11026" width="9.88671875" style="35" customWidth="1"/>
    <col min="11027" max="11027" width="16.5546875" style="35" customWidth="1"/>
    <col min="11028" max="11264" width="9.109375" style="35"/>
    <col min="11265" max="11265" width="16.5546875" style="35" customWidth="1"/>
    <col min="11266" max="11266" width="14.6640625" style="35" customWidth="1"/>
    <col min="11267" max="11267" width="15.5546875" style="35" customWidth="1"/>
    <col min="11268" max="11268" width="44.109375" style="35" customWidth="1"/>
    <col min="11269" max="11269" width="11.109375" style="35" customWidth="1"/>
    <col min="11270" max="11270" width="9.109375" style="35"/>
    <col min="11271" max="11271" width="5.109375" style="35" bestFit="1" customWidth="1"/>
    <col min="11272" max="11272" width="12.33203125" style="35" bestFit="1" customWidth="1"/>
    <col min="11273" max="11273" width="13.44140625" style="35" bestFit="1" customWidth="1"/>
    <col min="11274" max="11274" width="9.109375" style="35" bestFit="1" customWidth="1"/>
    <col min="11275" max="11275" width="17.88671875" style="35" bestFit="1" customWidth="1"/>
    <col min="11276" max="11276" width="8.5546875" style="35" bestFit="1" customWidth="1"/>
    <col min="11277" max="11278" width="14" style="35" bestFit="1" customWidth="1"/>
    <col min="11279" max="11279" width="7.109375" style="35" bestFit="1" customWidth="1"/>
    <col min="11280" max="11280" width="18.33203125" style="35" bestFit="1" customWidth="1"/>
    <col min="11281" max="11281" width="8.5546875" style="35" customWidth="1"/>
    <col min="11282" max="11282" width="9.88671875" style="35" customWidth="1"/>
    <col min="11283" max="11283" width="16.5546875" style="35" customWidth="1"/>
    <col min="11284" max="11520" width="9.109375" style="35"/>
    <col min="11521" max="11521" width="16.5546875" style="35" customWidth="1"/>
    <col min="11522" max="11522" width="14.6640625" style="35" customWidth="1"/>
    <col min="11523" max="11523" width="15.5546875" style="35" customWidth="1"/>
    <col min="11524" max="11524" width="44.109375" style="35" customWidth="1"/>
    <col min="11525" max="11525" width="11.109375" style="35" customWidth="1"/>
    <col min="11526" max="11526" width="9.109375" style="35"/>
    <col min="11527" max="11527" width="5.109375" style="35" bestFit="1" customWidth="1"/>
    <col min="11528" max="11528" width="12.33203125" style="35" bestFit="1" customWidth="1"/>
    <col min="11529" max="11529" width="13.44140625" style="35" bestFit="1" customWidth="1"/>
    <col min="11530" max="11530" width="9.109375" style="35" bestFit="1" customWidth="1"/>
    <col min="11531" max="11531" width="17.88671875" style="35" bestFit="1" customWidth="1"/>
    <col min="11532" max="11532" width="8.5546875" style="35" bestFit="1" customWidth="1"/>
    <col min="11533" max="11534" width="14" style="35" bestFit="1" customWidth="1"/>
    <col min="11535" max="11535" width="7.109375" style="35" bestFit="1" customWidth="1"/>
    <col min="11536" max="11536" width="18.33203125" style="35" bestFit="1" customWidth="1"/>
    <col min="11537" max="11537" width="8.5546875" style="35" customWidth="1"/>
    <col min="11538" max="11538" width="9.88671875" style="35" customWidth="1"/>
    <col min="11539" max="11539" width="16.5546875" style="35" customWidth="1"/>
    <col min="11540" max="11776" width="9.109375" style="35"/>
    <col min="11777" max="11777" width="16.5546875" style="35" customWidth="1"/>
    <col min="11778" max="11778" width="14.6640625" style="35" customWidth="1"/>
    <col min="11779" max="11779" width="15.5546875" style="35" customWidth="1"/>
    <col min="11780" max="11780" width="44.109375" style="35" customWidth="1"/>
    <col min="11781" max="11781" width="11.109375" style="35" customWidth="1"/>
    <col min="11782" max="11782" width="9.109375" style="35"/>
    <col min="11783" max="11783" width="5.109375" style="35" bestFit="1" customWidth="1"/>
    <col min="11784" max="11784" width="12.33203125" style="35" bestFit="1" customWidth="1"/>
    <col min="11785" max="11785" width="13.44140625" style="35" bestFit="1" customWidth="1"/>
    <col min="11786" max="11786" width="9.109375" style="35" bestFit="1" customWidth="1"/>
    <col min="11787" max="11787" width="17.88671875" style="35" bestFit="1" customWidth="1"/>
    <col min="11788" max="11788" width="8.5546875" style="35" bestFit="1" customWidth="1"/>
    <col min="11789" max="11790" width="14" style="35" bestFit="1" customWidth="1"/>
    <col min="11791" max="11791" width="7.109375" style="35" bestFit="1" customWidth="1"/>
    <col min="11792" max="11792" width="18.33203125" style="35" bestFit="1" customWidth="1"/>
    <col min="11793" max="11793" width="8.5546875" style="35" customWidth="1"/>
    <col min="11794" max="11794" width="9.88671875" style="35" customWidth="1"/>
    <col min="11795" max="11795" width="16.5546875" style="35" customWidth="1"/>
    <col min="11796" max="12032" width="9.109375" style="35"/>
    <col min="12033" max="12033" width="16.5546875" style="35" customWidth="1"/>
    <col min="12034" max="12034" width="14.6640625" style="35" customWidth="1"/>
    <col min="12035" max="12035" width="15.5546875" style="35" customWidth="1"/>
    <col min="12036" max="12036" width="44.109375" style="35" customWidth="1"/>
    <col min="12037" max="12037" width="11.109375" style="35" customWidth="1"/>
    <col min="12038" max="12038" width="9.109375" style="35"/>
    <col min="12039" max="12039" width="5.109375" style="35" bestFit="1" customWidth="1"/>
    <col min="12040" max="12040" width="12.33203125" style="35" bestFit="1" customWidth="1"/>
    <col min="12041" max="12041" width="13.44140625" style="35" bestFit="1" customWidth="1"/>
    <col min="12042" max="12042" width="9.109375" style="35" bestFit="1" customWidth="1"/>
    <col min="12043" max="12043" width="17.88671875" style="35" bestFit="1" customWidth="1"/>
    <col min="12044" max="12044" width="8.5546875" style="35" bestFit="1" customWidth="1"/>
    <col min="12045" max="12046" width="14" style="35" bestFit="1" customWidth="1"/>
    <col min="12047" max="12047" width="7.109375" style="35" bestFit="1" customWidth="1"/>
    <col min="12048" max="12048" width="18.33203125" style="35" bestFit="1" customWidth="1"/>
    <col min="12049" max="12049" width="8.5546875" style="35" customWidth="1"/>
    <col min="12050" max="12050" width="9.88671875" style="35" customWidth="1"/>
    <col min="12051" max="12051" width="16.5546875" style="35" customWidth="1"/>
    <col min="12052" max="12288" width="9.109375" style="35"/>
    <col min="12289" max="12289" width="16.5546875" style="35" customWidth="1"/>
    <col min="12290" max="12290" width="14.6640625" style="35" customWidth="1"/>
    <col min="12291" max="12291" width="15.5546875" style="35" customWidth="1"/>
    <col min="12292" max="12292" width="44.109375" style="35" customWidth="1"/>
    <col min="12293" max="12293" width="11.109375" style="35" customWidth="1"/>
    <col min="12294" max="12294" width="9.109375" style="35"/>
    <col min="12295" max="12295" width="5.109375" style="35" bestFit="1" customWidth="1"/>
    <col min="12296" max="12296" width="12.33203125" style="35" bestFit="1" customWidth="1"/>
    <col min="12297" max="12297" width="13.44140625" style="35" bestFit="1" customWidth="1"/>
    <col min="12298" max="12298" width="9.109375" style="35" bestFit="1" customWidth="1"/>
    <col min="12299" max="12299" width="17.88671875" style="35" bestFit="1" customWidth="1"/>
    <col min="12300" max="12300" width="8.5546875" style="35" bestFit="1" customWidth="1"/>
    <col min="12301" max="12302" width="14" style="35" bestFit="1" customWidth="1"/>
    <col min="12303" max="12303" width="7.109375" style="35" bestFit="1" customWidth="1"/>
    <col min="12304" max="12304" width="18.33203125" style="35" bestFit="1" customWidth="1"/>
    <col min="12305" max="12305" width="8.5546875" style="35" customWidth="1"/>
    <col min="12306" max="12306" width="9.88671875" style="35" customWidth="1"/>
    <col min="12307" max="12307" width="16.5546875" style="35" customWidth="1"/>
    <col min="12308" max="12544" width="9.109375" style="35"/>
    <col min="12545" max="12545" width="16.5546875" style="35" customWidth="1"/>
    <col min="12546" max="12546" width="14.6640625" style="35" customWidth="1"/>
    <col min="12547" max="12547" width="15.5546875" style="35" customWidth="1"/>
    <col min="12548" max="12548" width="44.109375" style="35" customWidth="1"/>
    <col min="12549" max="12549" width="11.109375" style="35" customWidth="1"/>
    <col min="12550" max="12550" width="9.109375" style="35"/>
    <col min="12551" max="12551" width="5.109375" style="35" bestFit="1" customWidth="1"/>
    <col min="12552" max="12552" width="12.33203125" style="35" bestFit="1" customWidth="1"/>
    <col min="12553" max="12553" width="13.44140625" style="35" bestFit="1" customWidth="1"/>
    <col min="12554" max="12554" width="9.109375" style="35" bestFit="1" customWidth="1"/>
    <col min="12555" max="12555" width="17.88671875" style="35" bestFit="1" customWidth="1"/>
    <col min="12556" max="12556" width="8.5546875" style="35" bestFit="1" customWidth="1"/>
    <col min="12557" max="12558" width="14" style="35" bestFit="1" customWidth="1"/>
    <col min="12559" max="12559" width="7.109375" style="35" bestFit="1" customWidth="1"/>
    <col min="12560" max="12560" width="18.33203125" style="35" bestFit="1" customWidth="1"/>
    <col min="12561" max="12561" width="8.5546875" style="35" customWidth="1"/>
    <col min="12562" max="12562" width="9.88671875" style="35" customWidth="1"/>
    <col min="12563" max="12563" width="16.5546875" style="35" customWidth="1"/>
    <col min="12564" max="12800" width="9.109375" style="35"/>
    <col min="12801" max="12801" width="16.5546875" style="35" customWidth="1"/>
    <col min="12802" max="12802" width="14.6640625" style="35" customWidth="1"/>
    <col min="12803" max="12803" width="15.5546875" style="35" customWidth="1"/>
    <col min="12804" max="12804" width="44.109375" style="35" customWidth="1"/>
    <col min="12805" max="12805" width="11.109375" style="35" customWidth="1"/>
    <col min="12806" max="12806" width="9.109375" style="35"/>
    <col min="12807" max="12807" width="5.109375" style="35" bestFit="1" customWidth="1"/>
    <col min="12808" max="12808" width="12.33203125" style="35" bestFit="1" customWidth="1"/>
    <col min="12809" max="12809" width="13.44140625" style="35" bestFit="1" customWidth="1"/>
    <col min="12810" max="12810" width="9.109375" style="35" bestFit="1" customWidth="1"/>
    <col min="12811" max="12811" width="17.88671875" style="35" bestFit="1" customWidth="1"/>
    <col min="12812" max="12812" width="8.5546875" style="35" bestFit="1" customWidth="1"/>
    <col min="12813" max="12814" width="14" style="35" bestFit="1" customWidth="1"/>
    <col min="12815" max="12815" width="7.109375" style="35" bestFit="1" customWidth="1"/>
    <col min="12816" max="12816" width="18.33203125" style="35" bestFit="1" customWidth="1"/>
    <col min="12817" max="12817" width="8.5546875" style="35" customWidth="1"/>
    <col min="12818" max="12818" width="9.88671875" style="35" customWidth="1"/>
    <col min="12819" max="12819" width="16.5546875" style="35" customWidth="1"/>
    <col min="12820" max="13056" width="9.109375" style="35"/>
    <col min="13057" max="13057" width="16.5546875" style="35" customWidth="1"/>
    <col min="13058" max="13058" width="14.6640625" style="35" customWidth="1"/>
    <col min="13059" max="13059" width="15.5546875" style="35" customWidth="1"/>
    <col min="13060" max="13060" width="44.109375" style="35" customWidth="1"/>
    <col min="13061" max="13061" width="11.109375" style="35" customWidth="1"/>
    <col min="13062" max="13062" width="9.109375" style="35"/>
    <col min="13063" max="13063" width="5.109375" style="35" bestFit="1" customWidth="1"/>
    <col min="13064" max="13064" width="12.33203125" style="35" bestFit="1" customWidth="1"/>
    <col min="13065" max="13065" width="13.44140625" style="35" bestFit="1" customWidth="1"/>
    <col min="13066" max="13066" width="9.109375" style="35" bestFit="1" customWidth="1"/>
    <col min="13067" max="13067" width="17.88671875" style="35" bestFit="1" customWidth="1"/>
    <col min="13068" max="13068" width="8.5546875" style="35" bestFit="1" customWidth="1"/>
    <col min="13069" max="13070" width="14" style="35" bestFit="1" customWidth="1"/>
    <col min="13071" max="13071" width="7.109375" style="35" bestFit="1" customWidth="1"/>
    <col min="13072" max="13072" width="18.33203125" style="35" bestFit="1" customWidth="1"/>
    <col min="13073" max="13073" width="8.5546875" style="35" customWidth="1"/>
    <col min="13074" max="13074" width="9.88671875" style="35" customWidth="1"/>
    <col min="13075" max="13075" width="16.5546875" style="35" customWidth="1"/>
    <col min="13076" max="13312" width="9.109375" style="35"/>
    <col min="13313" max="13313" width="16.5546875" style="35" customWidth="1"/>
    <col min="13314" max="13314" width="14.6640625" style="35" customWidth="1"/>
    <col min="13315" max="13315" width="15.5546875" style="35" customWidth="1"/>
    <col min="13316" max="13316" width="44.109375" style="35" customWidth="1"/>
    <col min="13317" max="13317" width="11.109375" style="35" customWidth="1"/>
    <col min="13318" max="13318" width="9.109375" style="35"/>
    <col min="13319" max="13319" width="5.109375" style="35" bestFit="1" customWidth="1"/>
    <col min="13320" max="13320" width="12.33203125" style="35" bestFit="1" customWidth="1"/>
    <col min="13321" max="13321" width="13.44140625" style="35" bestFit="1" customWidth="1"/>
    <col min="13322" max="13322" width="9.109375" style="35" bestFit="1" customWidth="1"/>
    <col min="13323" max="13323" width="17.88671875" style="35" bestFit="1" customWidth="1"/>
    <col min="13324" max="13324" width="8.5546875" style="35" bestFit="1" customWidth="1"/>
    <col min="13325" max="13326" width="14" style="35" bestFit="1" customWidth="1"/>
    <col min="13327" max="13327" width="7.109375" style="35" bestFit="1" customWidth="1"/>
    <col min="13328" max="13328" width="18.33203125" style="35" bestFit="1" customWidth="1"/>
    <col min="13329" max="13329" width="8.5546875" style="35" customWidth="1"/>
    <col min="13330" max="13330" width="9.88671875" style="35" customWidth="1"/>
    <col min="13331" max="13331" width="16.5546875" style="35" customWidth="1"/>
    <col min="13332" max="13568" width="9.109375" style="35"/>
    <col min="13569" max="13569" width="16.5546875" style="35" customWidth="1"/>
    <col min="13570" max="13570" width="14.6640625" style="35" customWidth="1"/>
    <col min="13571" max="13571" width="15.5546875" style="35" customWidth="1"/>
    <col min="13572" max="13572" width="44.109375" style="35" customWidth="1"/>
    <col min="13573" max="13573" width="11.109375" style="35" customWidth="1"/>
    <col min="13574" max="13574" width="9.109375" style="35"/>
    <col min="13575" max="13575" width="5.109375" style="35" bestFit="1" customWidth="1"/>
    <col min="13576" max="13576" width="12.33203125" style="35" bestFit="1" customWidth="1"/>
    <col min="13577" max="13577" width="13.44140625" style="35" bestFit="1" customWidth="1"/>
    <col min="13578" max="13578" width="9.109375" style="35" bestFit="1" customWidth="1"/>
    <col min="13579" max="13579" width="17.88671875" style="35" bestFit="1" customWidth="1"/>
    <col min="13580" max="13580" width="8.5546875" style="35" bestFit="1" customWidth="1"/>
    <col min="13581" max="13582" width="14" style="35" bestFit="1" customWidth="1"/>
    <col min="13583" max="13583" width="7.109375" style="35" bestFit="1" customWidth="1"/>
    <col min="13584" max="13584" width="18.33203125" style="35" bestFit="1" customWidth="1"/>
    <col min="13585" max="13585" width="8.5546875" style="35" customWidth="1"/>
    <col min="13586" max="13586" width="9.88671875" style="35" customWidth="1"/>
    <col min="13587" max="13587" width="16.5546875" style="35" customWidth="1"/>
    <col min="13588" max="13824" width="9.109375" style="35"/>
    <col min="13825" max="13825" width="16.5546875" style="35" customWidth="1"/>
    <col min="13826" max="13826" width="14.6640625" style="35" customWidth="1"/>
    <col min="13827" max="13827" width="15.5546875" style="35" customWidth="1"/>
    <col min="13828" max="13828" width="44.109375" style="35" customWidth="1"/>
    <col min="13829" max="13829" width="11.109375" style="35" customWidth="1"/>
    <col min="13830" max="13830" width="9.109375" style="35"/>
    <col min="13831" max="13831" width="5.109375" style="35" bestFit="1" customWidth="1"/>
    <col min="13832" max="13832" width="12.33203125" style="35" bestFit="1" customWidth="1"/>
    <col min="13833" max="13833" width="13.44140625" style="35" bestFit="1" customWidth="1"/>
    <col min="13834" max="13834" width="9.109375" style="35" bestFit="1" customWidth="1"/>
    <col min="13835" max="13835" width="17.88671875" style="35" bestFit="1" customWidth="1"/>
    <col min="13836" max="13836" width="8.5546875" style="35" bestFit="1" customWidth="1"/>
    <col min="13837" max="13838" width="14" style="35" bestFit="1" customWidth="1"/>
    <col min="13839" max="13839" width="7.109375" style="35" bestFit="1" customWidth="1"/>
    <col min="13840" max="13840" width="18.33203125" style="35" bestFit="1" customWidth="1"/>
    <col min="13841" max="13841" width="8.5546875" style="35" customWidth="1"/>
    <col min="13842" max="13842" width="9.88671875" style="35" customWidth="1"/>
    <col min="13843" max="13843" width="16.5546875" style="35" customWidth="1"/>
    <col min="13844" max="14080" width="9.109375" style="35"/>
    <col min="14081" max="14081" width="16.5546875" style="35" customWidth="1"/>
    <col min="14082" max="14082" width="14.6640625" style="35" customWidth="1"/>
    <col min="14083" max="14083" width="15.5546875" style="35" customWidth="1"/>
    <col min="14084" max="14084" width="44.109375" style="35" customWidth="1"/>
    <col min="14085" max="14085" width="11.109375" style="35" customWidth="1"/>
    <col min="14086" max="14086" width="9.109375" style="35"/>
    <col min="14087" max="14087" width="5.109375" style="35" bestFit="1" customWidth="1"/>
    <col min="14088" max="14088" width="12.33203125" style="35" bestFit="1" customWidth="1"/>
    <col min="14089" max="14089" width="13.44140625" style="35" bestFit="1" customWidth="1"/>
    <col min="14090" max="14090" width="9.109375" style="35" bestFit="1" customWidth="1"/>
    <col min="14091" max="14091" width="17.88671875" style="35" bestFit="1" customWidth="1"/>
    <col min="14092" max="14092" width="8.5546875" style="35" bestFit="1" customWidth="1"/>
    <col min="14093" max="14094" width="14" style="35" bestFit="1" customWidth="1"/>
    <col min="14095" max="14095" width="7.109375" style="35" bestFit="1" customWidth="1"/>
    <col min="14096" max="14096" width="18.33203125" style="35" bestFit="1" customWidth="1"/>
    <col min="14097" max="14097" width="8.5546875" style="35" customWidth="1"/>
    <col min="14098" max="14098" width="9.88671875" style="35" customWidth="1"/>
    <col min="14099" max="14099" width="16.5546875" style="35" customWidth="1"/>
    <col min="14100" max="14336" width="9.109375" style="35"/>
    <col min="14337" max="14337" width="16.5546875" style="35" customWidth="1"/>
    <col min="14338" max="14338" width="14.6640625" style="35" customWidth="1"/>
    <col min="14339" max="14339" width="15.5546875" style="35" customWidth="1"/>
    <col min="14340" max="14340" width="44.109375" style="35" customWidth="1"/>
    <col min="14341" max="14341" width="11.109375" style="35" customWidth="1"/>
    <col min="14342" max="14342" width="9.109375" style="35"/>
    <col min="14343" max="14343" width="5.109375" style="35" bestFit="1" customWidth="1"/>
    <col min="14344" max="14344" width="12.33203125" style="35" bestFit="1" customWidth="1"/>
    <col min="14345" max="14345" width="13.44140625" style="35" bestFit="1" customWidth="1"/>
    <col min="14346" max="14346" width="9.109375" style="35" bestFit="1" customWidth="1"/>
    <col min="14347" max="14347" width="17.88671875" style="35" bestFit="1" customWidth="1"/>
    <col min="14348" max="14348" width="8.5546875" style="35" bestFit="1" customWidth="1"/>
    <col min="14349" max="14350" width="14" style="35" bestFit="1" customWidth="1"/>
    <col min="14351" max="14351" width="7.109375" style="35" bestFit="1" customWidth="1"/>
    <col min="14352" max="14352" width="18.33203125" style="35" bestFit="1" customWidth="1"/>
    <col min="14353" max="14353" width="8.5546875" style="35" customWidth="1"/>
    <col min="14354" max="14354" width="9.88671875" style="35" customWidth="1"/>
    <col min="14355" max="14355" width="16.5546875" style="35" customWidth="1"/>
    <col min="14356" max="14592" width="9.109375" style="35"/>
    <col min="14593" max="14593" width="16.5546875" style="35" customWidth="1"/>
    <col min="14594" max="14594" width="14.6640625" style="35" customWidth="1"/>
    <col min="14595" max="14595" width="15.5546875" style="35" customWidth="1"/>
    <col min="14596" max="14596" width="44.109375" style="35" customWidth="1"/>
    <col min="14597" max="14597" width="11.109375" style="35" customWidth="1"/>
    <col min="14598" max="14598" width="9.109375" style="35"/>
    <col min="14599" max="14599" width="5.109375" style="35" bestFit="1" customWidth="1"/>
    <col min="14600" max="14600" width="12.33203125" style="35" bestFit="1" customWidth="1"/>
    <col min="14601" max="14601" width="13.44140625" style="35" bestFit="1" customWidth="1"/>
    <col min="14602" max="14602" width="9.109375" style="35" bestFit="1" customWidth="1"/>
    <col min="14603" max="14603" width="17.88671875" style="35" bestFit="1" customWidth="1"/>
    <col min="14604" max="14604" width="8.5546875" style="35" bestFit="1" customWidth="1"/>
    <col min="14605" max="14606" width="14" style="35" bestFit="1" customWidth="1"/>
    <col min="14607" max="14607" width="7.109375" style="35" bestFit="1" customWidth="1"/>
    <col min="14608" max="14608" width="18.33203125" style="35" bestFit="1" customWidth="1"/>
    <col min="14609" max="14609" width="8.5546875" style="35" customWidth="1"/>
    <col min="14610" max="14610" width="9.88671875" style="35" customWidth="1"/>
    <col min="14611" max="14611" width="16.5546875" style="35" customWidth="1"/>
    <col min="14612" max="14848" width="9.109375" style="35"/>
    <col min="14849" max="14849" width="16.5546875" style="35" customWidth="1"/>
    <col min="14850" max="14850" width="14.6640625" style="35" customWidth="1"/>
    <col min="14851" max="14851" width="15.5546875" style="35" customWidth="1"/>
    <col min="14852" max="14852" width="44.109375" style="35" customWidth="1"/>
    <col min="14853" max="14853" width="11.109375" style="35" customWidth="1"/>
    <col min="14854" max="14854" width="9.109375" style="35"/>
    <col min="14855" max="14855" width="5.109375" style="35" bestFit="1" customWidth="1"/>
    <col min="14856" max="14856" width="12.33203125" style="35" bestFit="1" customWidth="1"/>
    <col min="14857" max="14857" width="13.44140625" style="35" bestFit="1" customWidth="1"/>
    <col min="14858" max="14858" width="9.109375" style="35" bestFit="1" customWidth="1"/>
    <col min="14859" max="14859" width="17.88671875" style="35" bestFit="1" customWidth="1"/>
    <col min="14860" max="14860" width="8.5546875" style="35" bestFit="1" customWidth="1"/>
    <col min="14861" max="14862" width="14" style="35" bestFit="1" customWidth="1"/>
    <col min="14863" max="14863" width="7.109375" style="35" bestFit="1" customWidth="1"/>
    <col min="14864" max="14864" width="18.33203125" style="35" bestFit="1" customWidth="1"/>
    <col min="14865" max="14865" width="8.5546875" style="35" customWidth="1"/>
    <col min="14866" max="14866" width="9.88671875" style="35" customWidth="1"/>
    <col min="14867" max="14867" width="16.5546875" style="35" customWidth="1"/>
    <col min="14868" max="15104" width="9.109375" style="35"/>
    <col min="15105" max="15105" width="16.5546875" style="35" customWidth="1"/>
    <col min="15106" max="15106" width="14.6640625" style="35" customWidth="1"/>
    <col min="15107" max="15107" width="15.5546875" style="35" customWidth="1"/>
    <col min="15108" max="15108" width="44.109375" style="35" customWidth="1"/>
    <col min="15109" max="15109" width="11.109375" style="35" customWidth="1"/>
    <col min="15110" max="15110" width="9.109375" style="35"/>
    <col min="15111" max="15111" width="5.109375" style="35" bestFit="1" customWidth="1"/>
    <col min="15112" max="15112" width="12.33203125" style="35" bestFit="1" customWidth="1"/>
    <col min="15113" max="15113" width="13.44140625" style="35" bestFit="1" customWidth="1"/>
    <col min="15114" max="15114" width="9.109375" style="35" bestFit="1" customWidth="1"/>
    <col min="15115" max="15115" width="17.88671875" style="35" bestFit="1" customWidth="1"/>
    <col min="15116" max="15116" width="8.5546875" style="35" bestFit="1" customWidth="1"/>
    <col min="15117" max="15118" width="14" style="35" bestFit="1" customWidth="1"/>
    <col min="15119" max="15119" width="7.109375" style="35" bestFit="1" customWidth="1"/>
    <col min="15120" max="15120" width="18.33203125" style="35" bestFit="1" customWidth="1"/>
    <col min="15121" max="15121" width="8.5546875" style="35" customWidth="1"/>
    <col min="15122" max="15122" width="9.88671875" style="35" customWidth="1"/>
    <col min="15123" max="15123" width="16.5546875" style="35" customWidth="1"/>
    <col min="15124" max="15360" width="9.109375" style="35"/>
    <col min="15361" max="15361" width="16.5546875" style="35" customWidth="1"/>
    <col min="15362" max="15362" width="14.6640625" style="35" customWidth="1"/>
    <col min="15363" max="15363" width="15.5546875" style="35" customWidth="1"/>
    <col min="15364" max="15364" width="44.109375" style="35" customWidth="1"/>
    <col min="15365" max="15365" width="11.109375" style="35" customWidth="1"/>
    <col min="15366" max="15366" width="9.109375" style="35"/>
    <col min="15367" max="15367" width="5.109375" style="35" bestFit="1" customWidth="1"/>
    <col min="15368" max="15368" width="12.33203125" style="35" bestFit="1" customWidth="1"/>
    <col min="15369" max="15369" width="13.44140625" style="35" bestFit="1" customWidth="1"/>
    <col min="15370" max="15370" width="9.109375" style="35" bestFit="1" customWidth="1"/>
    <col min="15371" max="15371" width="17.88671875" style="35" bestFit="1" customWidth="1"/>
    <col min="15372" max="15372" width="8.5546875" style="35" bestFit="1" customWidth="1"/>
    <col min="15373" max="15374" width="14" style="35" bestFit="1" customWidth="1"/>
    <col min="15375" max="15375" width="7.109375" style="35" bestFit="1" customWidth="1"/>
    <col min="15376" max="15376" width="18.33203125" style="35" bestFit="1" customWidth="1"/>
    <col min="15377" max="15377" width="8.5546875" style="35" customWidth="1"/>
    <col min="15378" max="15378" width="9.88671875" style="35" customWidth="1"/>
    <col min="15379" max="15379" width="16.5546875" style="35" customWidth="1"/>
    <col min="15380" max="15616" width="9.109375" style="35"/>
    <col min="15617" max="15617" width="16.5546875" style="35" customWidth="1"/>
    <col min="15618" max="15618" width="14.6640625" style="35" customWidth="1"/>
    <col min="15619" max="15619" width="15.5546875" style="35" customWidth="1"/>
    <col min="15620" max="15620" width="44.109375" style="35" customWidth="1"/>
    <col min="15621" max="15621" width="11.109375" style="35" customWidth="1"/>
    <col min="15622" max="15622" width="9.109375" style="35"/>
    <col min="15623" max="15623" width="5.109375" style="35" bestFit="1" customWidth="1"/>
    <col min="15624" max="15624" width="12.33203125" style="35" bestFit="1" customWidth="1"/>
    <col min="15625" max="15625" width="13.44140625" style="35" bestFit="1" customWidth="1"/>
    <col min="15626" max="15626" width="9.109375" style="35" bestFit="1" customWidth="1"/>
    <col min="15627" max="15627" width="17.88671875" style="35" bestFit="1" customWidth="1"/>
    <col min="15628" max="15628" width="8.5546875" style="35" bestFit="1" customWidth="1"/>
    <col min="15629" max="15630" width="14" style="35" bestFit="1" customWidth="1"/>
    <col min="15631" max="15631" width="7.109375" style="35" bestFit="1" customWidth="1"/>
    <col min="15632" max="15632" width="18.33203125" style="35" bestFit="1" customWidth="1"/>
    <col min="15633" max="15633" width="8.5546875" style="35" customWidth="1"/>
    <col min="15634" max="15634" width="9.88671875" style="35" customWidth="1"/>
    <col min="15635" max="15635" width="16.5546875" style="35" customWidth="1"/>
    <col min="15636" max="15872" width="9.109375" style="35"/>
    <col min="15873" max="15873" width="16.5546875" style="35" customWidth="1"/>
    <col min="15874" max="15874" width="14.6640625" style="35" customWidth="1"/>
    <col min="15875" max="15875" width="15.5546875" style="35" customWidth="1"/>
    <col min="15876" max="15876" width="44.109375" style="35" customWidth="1"/>
    <col min="15877" max="15877" width="11.109375" style="35" customWidth="1"/>
    <col min="15878" max="15878" width="9.109375" style="35"/>
    <col min="15879" max="15879" width="5.109375" style="35" bestFit="1" customWidth="1"/>
    <col min="15880" max="15880" width="12.33203125" style="35" bestFit="1" customWidth="1"/>
    <col min="15881" max="15881" width="13.44140625" style="35" bestFit="1" customWidth="1"/>
    <col min="15882" max="15882" width="9.109375" style="35" bestFit="1" customWidth="1"/>
    <col min="15883" max="15883" width="17.88671875" style="35" bestFit="1" customWidth="1"/>
    <col min="15884" max="15884" width="8.5546875" style="35" bestFit="1" customWidth="1"/>
    <col min="15885" max="15886" width="14" style="35" bestFit="1" customWidth="1"/>
    <col min="15887" max="15887" width="7.109375" style="35" bestFit="1" customWidth="1"/>
    <col min="15888" max="15888" width="18.33203125" style="35" bestFit="1" customWidth="1"/>
    <col min="15889" max="15889" width="8.5546875" style="35" customWidth="1"/>
    <col min="15890" max="15890" width="9.88671875" style="35" customWidth="1"/>
    <col min="15891" max="15891" width="16.5546875" style="35" customWidth="1"/>
    <col min="15892" max="16128" width="9.109375" style="35"/>
    <col min="16129" max="16129" width="16.5546875" style="35" customWidth="1"/>
    <col min="16130" max="16130" width="14.6640625" style="35" customWidth="1"/>
    <col min="16131" max="16131" width="15.5546875" style="35" customWidth="1"/>
    <col min="16132" max="16132" width="44.109375" style="35" customWidth="1"/>
    <col min="16133" max="16133" width="11.109375" style="35" customWidth="1"/>
    <col min="16134" max="16134" width="9.109375" style="35"/>
    <col min="16135" max="16135" width="5.109375" style="35" bestFit="1" customWidth="1"/>
    <col min="16136" max="16136" width="12.33203125" style="35" bestFit="1" customWidth="1"/>
    <col min="16137" max="16137" width="13.44140625" style="35" bestFit="1" customWidth="1"/>
    <col min="16138" max="16138" width="9.109375" style="35" bestFit="1" customWidth="1"/>
    <col min="16139" max="16139" width="17.88671875" style="35" bestFit="1" customWidth="1"/>
    <col min="16140" max="16140" width="8.5546875" style="35" bestFit="1" customWidth="1"/>
    <col min="16141" max="16142" width="14" style="35" bestFit="1" customWidth="1"/>
    <col min="16143" max="16143" width="7.109375" style="35" bestFit="1" customWidth="1"/>
    <col min="16144" max="16144" width="18.33203125" style="35" bestFit="1" customWidth="1"/>
    <col min="16145" max="16145" width="8.5546875" style="35" customWidth="1"/>
    <col min="16146" max="16146" width="9.88671875" style="35" customWidth="1"/>
    <col min="16147" max="16147" width="16.5546875" style="35" customWidth="1"/>
    <col min="16148" max="16384" width="9.109375" style="35"/>
  </cols>
  <sheetData>
    <row r="1" spans="1:20" s="21" customFormat="1" x14ac:dyDescent="0.3">
      <c r="A1" s="21" t="s">
        <v>0</v>
      </c>
      <c r="B1" s="22"/>
      <c r="C1" s="22"/>
      <c r="F1" s="23"/>
      <c r="G1" s="23"/>
      <c r="H1" s="23"/>
    </row>
    <row r="2" spans="1:20" s="21" customFormat="1" x14ac:dyDescent="0.3">
      <c r="A2" s="14" t="str">
        <f>'LUE TÄMÄ'!A3</f>
        <v>versio 2 - 9.12.2019 / Motiva</v>
      </c>
      <c r="C2" s="24"/>
      <c r="E2" s="25" t="s">
        <v>1</v>
      </c>
      <c r="F2" s="23"/>
      <c r="G2" s="23"/>
      <c r="H2" s="23"/>
    </row>
    <row r="3" spans="1:20" s="21" customFormat="1" x14ac:dyDescent="0.3">
      <c r="C3" s="50" t="s">
        <v>181</v>
      </c>
      <c r="D3" s="42" t="str">
        <f>'LUE TÄMÄ'!B6</f>
        <v>Kunnat</v>
      </c>
      <c r="E3" s="25"/>
      <c r="F3" s="23"/>
      <c r="G3" s="23"/>
      <c r="H3" s="23"/>
    </row>
    <row r="4" spans="1:20" s="21" customFormat="1" x14ac:dyDescent="0.3">
      <c r="C4" s="44" t="s">
        <v>114</v>
      </c>
      <c r="D4" s="52" t="str">
        <f>VLOOKUP(D3,Table5[],3,FALSE)</f>
        <v>KETS</v>
      </c>
      <c r="E4" s="25"/>
      <c r="F4" s="23"/>
      <c r="G4" s="23"/>
      <c r="H4" s="23"/>
    </row>
    <row r="5" spans="1:20" s="21" customFormat="1" x14ac:dyDescent="0.3">
      <c r="A5" s="24" t="s">
        <v>99</v>
      </c>
      <c r="B5" s="22"/>
      <c r="C5" s="22"/>
      <c r="E5" s="25" t="s">
        <v>2</v>
      </c>
      <c r="F5" s="23"/>
      <c r="G5" s="23"/>
      <c r="H5" s="23"/>
    </row>
    <row r="6" spans="1:20" s="21" customFormat="1" x14ac:dyDescent="0.3">
      <c r="A6" s="26" t="s">
        <v>3</v>
      </c>
      <c r="B6" s="27" t="s">
        <v>4</v>
      </c>
      <c r="C6" s="26" t="s">
        <v>5</v>
      </c>
      <c r="D6" s="28" t="s">
        <v>6</v>
      </c>
      <c r="E6" s="29" t="s">
        <v>7</v>
      </c>
      <c r="F6" s="29" t="s">
        <v>8</v>
      </c>
      <c r="G6" s="29" t="s">
        <v>9</v>
      </c>
      <c r="H6" s="30" t="s">
        <v>10</v>
      </c>
      <c r="I6" s="30" t="s">
        <v>11</v>
      </c>
      <c r="J6" s="30" t="s">
        <v>12</v>
      </c>
      <c r="K6" s="30" t="s">
        <v>13</v>
      </c>
      <c r="L6" s="30" t="s">
        <v>14</v>
      </c>
      <c r="M6" s="30" t="s">
        <v>15</v>
      </c>
      <c r="N6" s="30" t="s">
        <v>16</v>
      </c>
      <c r="O6" s="30" t="s">
        <v>17</v>
      </c>
      <c r="P6" s="30" t="s">
        <v>18</v>
      </c>
      <c r="Q6" s="30" t="s">
        <v>19</v>
      </c>
      <c r="R6" s="30" t="s">
        <v>20</v>
      </c>
      <c r="S6" s="30" t="s">
        <v>102</v>
      </c>
      <c r="T6" s="30" t="s">
        <v>182</v>
      </c>
    </row>
    <row r="7" spans="1:20" s="21" customFormat="1" x14ac:dyDescent="0.3">
      <c r="F7" s="22"/>
      <c r="H7" s="53" t="s">
        <v>21</v>
      </c>
      <c r="I7" s="54"/>
      <c r="J7" s="54"/>
      <c r="K7" s="54"/>
      <c r="L7" s="55"/>
      <c r="M7" s="31" t="s">
        <v>22</v>
      </c>
      <c r="N7" s="32"/>
      <c r="O7" s="32"/>
      <c r="P7" s="32"/>
      <c r="Q7" s="32"/>
    </row>
    <row r="8" spans="1:20" s="21" customFormat="1" ht="16.2" x14ac:dyDescent="0.3">
      <c r="A8" s="33" t="s">
        <v>23</v>
      </c>
      <c r="B8" s="33" t="s">
        <v>24</v>
      </c>
      <c r="C8" s="33" t="s">
        <v>25</v>
      </c>
      <c r="D8" s="33" t="s">
        <v>26</v>
      </c>
      <c r="E8" s="33" t="s">
        <v>27</v>
      </c>
      <c r="F8" s="34" t="s">
        <v>87</v>
      </c>
      <c r="G8" s="33" t="s">
        <v>28</v>
      </c>
      <c r="H8" s="19" t="s">
        <v>29</v>
      </c>
      <c r="I8" s="19" t="s">
        <v>30</v>
      </c>
      <c r="J8" s="19" t="s">
        <v>31</v>
      </c>
      <c r="K8" s="19" t="s">
        <v>53</v>
      </c>
      <c r="L8" s="19" t="s">
        <v>100</v>
      </c>
      <c r="M8" s="33" t="s">
        <v>32</v>
      </c>
      <c r="N8" s="33" t="s">
        <v>33</v>
      </c>
      <c r="O8" s="33" t="s">
        <v>36</v>
      </c>
      <c r="P8" s="33" t="s">
        <v>34</v>
      </c>
      <c r="Q8" s="33" t="s">
        <v>35</v>
      </c>
      <c r="R8" s="33" t="s">
        <v>177</v>
      </c>
      <c r="S8" s="33" t="s">
        <v>37</v>
      </c>
      <c r="T8" s="46" t="s">
        <v>178</v>
      </c>
    </row>
    <row r="9" spans="1:20" x14ac:dyDescent="0.3">
      <c r="C9" s="36"/>
      <c r="F9" s="37"/>
      <c r="G9" s="38"/>
      <c r="H9" s="39"/>
      <c r="I9" s="39"/>
      <c r="J9" s="39"/>
      <c r="K9" s="39"/>
      <c r="L9" s="39"/>
      <c r="O9" s="40"/>
      <c r="T9" s="21" t="str">
        <f>IF(ISBLANK(Table6[[#This Row],[Toimenpideluokka]]),"",VLOOKUP(CONCATENATE($D$3,"_",Table6[[#This Row],[Toimenpideluokka]]),'Toimenpiteiden luokittelu'!$B$9:$D$92,3,FALSE))</f>
        <v/>
      </c>
    </row>
    <row r="10" spans="1:20" x14ac:dyDescent="0.3">
      <c r="C10" s="36"/>
      <c r="F10" s="37"/>
      <c r="G10" s="38"/>
      <c r="H10" s="39"/>
      <c r="I10" s="39"/>
      <c r="J10" s="39"/>
      <c r="K10" s="39"/>
      <c r="L10" s="39"/>
      <c r="O10" s="40"/>
      <c r="T10" s="21" t="str">
        <f>IF(ISBLANK(Table6[[#This Row],[Toimenpideluokka]]),"",VLOOKUP(CONCATENATE($D$3,"_",Table6[[#This Row],[Toimenpideluokka]]),'Toimenpiteiden luokittelu'!$B$9:$D$92,3,FALSE))</f>
        <v/>
      </c>
    </row>
    <row r="11" spans="1:20" x14ac:dyDescent="0.3">
      <c r="C11" s="36"/>
      <c r="F11" s="37"/>
      <c r="G11" s="38"/>
      <c r="H11" s="39"/>
      <c r="I11" s="39"/>
      <c r="J11" s="39"/>
      <c r="K11" s="39"/>
      <c r="L11" s="39"/>
      <c r="O11" s="40"/>
      <c r="T11" s="21" t="str">
        <f>IF(ISBLANK(Table6[[#This Row],[Toimenpideluokka]]),"",VLOOKUP(CONCATENATE($D$3,"_",Table6[[#This Row],[Toimenpideluokka]]),'Toimenpiteiden luokittelu'!$B$9:$D$92,3,FALSE))</f>
        <v/>
      </c>
    </row>
    <row r="12" spans="1:20" x14ac:dyDescent="0.3">
      <c r="C12" s="36"/>
      <c r="F12" s="37"/>
      <c r="G12" s="38"/>
      <c r="H12" s="39"/>
      <c r="I12" s="39"/>
      <c r="J12" s="39"/>
      <c r="K12" s="39"/>
      <c r="L12" s="39"/>
      <c r="O12" s="40"/>
      <c r="T12" s="21" t="str">
        <f>IF(ISBLANK(Table6[[#This Row],[Toimenpideluokka]]),"",VLOOKUP(CONCATENATE($D$3,"_",Table6[[#This Row],[Toimenpideluokka]]),'Toimenpiteiden luokittelu'!$B$9:$D$92,3,FALSE))</f>
        <v/>
      </c>
    </row>
    <row r="13" spans="1:20" x14ac:dyDescent="0.3">
      <c r="C13" s="36"/>
      <c r="F13" s="37"/>
      <c r="G13" s="38"/>
      <c r="H13" s="39"/>
      <c r="I13" s="39"/>
      <c r="J13" s="39"/>
      <c r="K13" s="39"/>
      <c r="L13" s="39"/>
      <c r="O13" s="40"/>
      <c r="T13" s="21" t="str">
        <f>IF(ISBLANK(Table6[[#This Row],[Toimenpideluokka]]),"",VLOOKUP(CONCATENATE($D$3,"_",Table6[[#This Row],[Toimenpideluokka]]),'Toimenpiteiden luokittelu'!$B$9:$D$92,3,FALSE))</f>
        <v/>
      </c>
    </row>
    <row r="14" spans="1:20" x14ac:dyDescent="0.3">
      <c r="C14" s="36"/>
      <c r="F14" s="37"/>
      <c r="G14" s="38"/>
      <c r="H14" s="39"/>
      <c r="I14" s="39"/>
      <c r="J14" s="39"/>
      <c r="K14" s="39"/>
      <c r="L14" s="39"/>
      <c r="O14" s="40"/>
      <c r="T14" s="21" t="str">
        <f>IF(ISBLANK(Table6[[#This Row],[Toimenpideluokka]]),"",VLOOKUP(CONCATENATE($D$3,"_",Table6[[#This Row],[Toimenpideluokka]]),'Toimenpiteiden luokittelu'!$B$9:$D$92,3,FALSE))</f>
        <v/>
      </c>
    </row>
    <row r="15" spans="1:20" x14ac:dyDescent="0.3">
      <c r="C15" s="36"/>
      <c r="F15" s="37"/>
      <c r="G15" s="38"/>
      <c r="H15" s="39"/>
      <c r="I15" s="39"/>
      <c r="J15" s="39"/>
      <c r="K15" s="39"/>
      <c r="L15" s="39"/>
      <c r="O15" s="40"/>
      <c r="T15" s="21" t="str">
        <f>IF(ISBLANK(Table6[[#This Row],[Toimenpideluokka]]),"",VLOOKUP(CONCATENATE($D$3,"_",Table6[[#This Row],[Toimenpideluokka]]),'Toimenpiteiden luokittelu'!$B$9:$D$92,3,FALSE))</f>
        <v/>
      </c>
    </row>
    <row r="16" spans="1:20" x14ac:dyDescent="0.3">
      <c r="C16" s="36"/>
      <c r="F16" s="37"/>
      <c r="G16" s="38"/>
      <c r="H16" s="39"/>
      <c r="I16" s="39"/>
      <c r="J16" s="39"/>
      <c r="K16" s="39"/>
      <c r="L16" s="39"/>
      <c r="O16" s="40"/>
      <c r="T16" s="21" t="str">
        <f>IF(ISBLANK(Table6[[#This Row],[Toimenpideluokka]]),"",VLOOKUP(CONCATENATE($D$3,"_",Table6[[#This Row],[Toimenpideluokka]]),'Toimenpiteiden luokittelu'!$B$9:$D$92,3,FALSE))</f>
        <v/>
      </c>
    </row>
    <row r="17" spans="3:20" x14ac:dyDescent="0.3">
      <c r="C17" s="36"/>
      <c r="F17" s="37"/>
      <c r="G17" s="38"/>
      <c r="H17" s="39"/>
      <c r="I17" s="39"/>
      <c r="J17" s="39"/>
      <c r="K17" s="39"/>
      <c r="L17" s="39"/>
      <c r="O17" s="40"/>
      <c r="T17" s="21" t="str">
        <f>IF(ISBLANK(Table6[[#This Row],[Toimenpideluokka]]),"",VLOOKUP(CONCATENATE($D$3,"_",Table6[[#This Row],[Toimenpideluokka]]),'Toimenpiteiden luokittelu'!$B$9:$D$92,3,FALSE))</f>
        <v/>
      </c>
    </row>
    <row r="18" spans="3:20" x14ac:dyDescent="0.3">
      <c r="C18" s="36"/>
      <c r="F18" s="37"/>
      <c r="G18" s="38"/>
      <c r="H18" s="39"/>
      <c r="I18" s="39"/>
      <c r="J18" s="39"/>
      <c r="K18" s="39"/>
      <c r="L18" s="39"/>
      <c r="O18" s="40"/>
      <c r="T18" s="21" t="str">
        <f>IF(ISBLANK(Table6[[#This Row],[Toimenpideluokka]]),"",VLOOKUP(CONCATENATE($D$3,"_",Table6[[#This Row],[Toimenpideluokka]]),'Toimenpiteiden luokittelu'!$B$9:$D$92,3,FALSE))</f>
        <v/>
      </c>
    </row>
    <row r="19" spans="3:20" x14ac:dyDescent="0.3">
      <c r="C19" s="36"/>
      <c r="F19" s="37"/>
      <c r="G19" s="38"/>
      <c r="H19" s="39"/>
      <c r="I19" s="39"/>
      <c r="J19" s="39"/>
      <c r="K19" s="39"/>
      <c r="L19" s="39"/>
      <c r="O19" s="40"/>
      <c r="T19" s="21" t="str">
        <f>IF(ISBLANK(Table6[[#This Row],[Toimenpideluokka]]),"",VLOOKUP(CONCATENATE($D$3,"_",Table6[[#This Row],[Toimenpideluokka]]),'Toimenpiteiden luokittelu'!$B$9:$D$92,3,FALSE))</f>
        <v/>
      </c>
    </row>
    <row r="20" spans="3:20" x14ac:dyDescent="0.3">
      <c r="C20" s="36"/>
      <c r="F20" s="37"/>
      <c r="G20" s="38"/>
      <c r="H20" s="39"/>
      <c r="I20" s="39"/>
      <c r="J20" s="39"/>
      <c r="K20" s="39"/>
      <c r="L20" s="39"/>
      <c r="O20" s="40"/>
      <c r="T20" s="21" t="str">
        <f>IF(ISBLANK(Table6[[#This Row],[Toimenpideluokka]]),"",VLOOKUP(CONCATENATE($D$3,"_",Table6[[#This Row],[Toimenpideluokka]]),'Toimenpiteiden luokittelu'!$B$9:$D$92,3,FALSE))</f>
        <v/>
      </c>
    </row>
    <row r="21" spans="3:20" x14ac:dyDescent="0.3">
      <c r="C21" s="36"/>
      <c r="F21" s="37"/>
      <c r="G21" s="38"/>
      <c r="H21" s="39"/>
      <c r="I21" s="39"/>
      <c r="J21" s="39"/>
      <c r="K21" s="39"/>
      <c r="L21" s="39"/>
      <c r="O21" s="40"/>
      <c r="T21" s="21" t="str">
        <f>IF(ISBLANK(Table6[[#This Row],[Toimenpideluokka]]),"",VLOOKUP(CONCATENATE($D$3,"_",Table6[[#This Row],[Toimenpideluokka]]),'Toimenpiteiden luokittelu'!$B$9:$D$92,3,FALSE))</f>
        <v/>
      </c>
    </row>
    <row r="22" spans="3:20" x14ac:dyDescent="0.3">
      <c r="C22" s="36"/>
      <c r="F22" s="37"/>
      <c r="G22" s="38"/>
      <c r="H22" s="39"/>
      <c r="I22" s="39"/>
      <c r="J22" s="39"/>
      <c r="K22" s="39"/>
      <c r="L22" s="39"/>
      <c r="O22" s="40"/>
      <c r="T22" s="21" t="str">
        <f>IF(ISBLANK(Table6[[#This Row],[Toimenpideluokka]]),"",VLOOKUP(CONCATENATE($D$3,"_",Table6[[#This Row],[Toimenpideluokka]]),'Toimenpiteiden luokittelu'!$B$9:$D$92,3,FALSE))</f>
        <v/>
      </c>
    </row>
    <row r="23" spans="3:20" x14ac:dyDescent="0.3">
      <c r="C23" s="36"/>
      <c r="F23" s="37"/>
      <c r="G23" s="38"/>
      <c r="H23" s="39"/>
      <c r="I23" s="39"/>
      <c r="J23" s="39"/>
      <c r="K23" s="39"/>
      <c r="L23" s="39"/>
      <c r="O23" s="40"/>
      <c r="T23" s="21" t="str">
        <f>IF(ISBLANK(Table6[[#This Row],[Toimenpideluokka]]),"",VLOOKUP(CONCATENATE($D$3,"_",Table6[[#This Row],[Toimenpideluokka]]),'Toimenpiteiden luokittelu'!$B$9:$D$92,3,FALSE))</f>
        <v/>
      </c>
    </row>
    <row r="24" spans="3:20" x14ac:dyDescent="0.3">
      <c r="C24" s="36"/>
      <c r="F24" s="37"/>
      <c r="G24" s="38"/>
      <c r="H24" s="39"/>
      <c r="I24" s="39"/>
      <c r="J24" s="39"/>
      <c r="K24" s="39"/>
      <c r="L24" s="39"/>
      <c r="O24" s="40"/>
      <c r="T24" s="21" t="str">
        <f>IF(ISBLANK(Table6[[#This Row],[Toimenpideluokka]]),"",VLOOKUP(CONCATENATE($D$3,"_",Table6[[#This Row],[Toimenpideluokka]]),'Toimenpiteiden luokittelu'!$B$9:$D$92,3,FALSE))</f>
        <v/>
      </c>
    </row>
    <row r="25" spans="3:20" x14ac:dyDescent="0.3">
      <c r="C25" s="36"/>
      <c r="F25" s="37"/>
      <c r="G25" s="38"/>
      <c r="H25" s="39"/>
      <c r="I25" s="39"/>
      <c r="J25" s="39"/>
      <c r="K25" s="39"/>
      <c r="L25" s="39"/>
      <c r="O25" s="40"/>
      <c r="T25" s="21" t="str">
        <f>IF(ISBLANK(Table6[[#This Row],[Toimenpideluokka]]),"",VLOOKUP(CONCATENATE($D$3,"_",Table6[[#This Row],[Toimenpideluokka]]),'Toimenpiteiden luokittelu'!$B$9:$D$92,3,FALSE))</f>
        <v/>
      </c>
    </row>
    <row r="26" spans="3:20" x14ac:dyDescent="0.3">
      <c r="C26" s="36"/>
      <c r="F26" s="37"/>
      <c r="G26" s="38"/>
      <c r="H26" s="39"/>
      <c r="I26" s="39"/>
      <c r="J26" s="39"/>
      <c r="K26" s="39"/>
      <c r="L26" s="39"/>
      <c r="O26" s="40"/>
      <c r="T26" s="21" t="str">
        <f>IF(ISBLANK(Table6[[#This Row],[Toimenpideluokka]]),"",VLOOKUP(CONCATENATE($D$3,"_",Table6[[#This Row],[Toimenpideluokka]]),'Toimenpiteiden luokittelu'!$B$9:$D$92,3,FALSE))</f>
        <v/>
      </c>
    </row>
    <row r="27" spans="3:20" x14ac:dyDescent="0.3">
      <c r="C27" s="36"/>
      <c r="F27" s="37"/>
      <c r="G27" s="38"/>
      <c r="H27" s="39"/>
      <c r="I27" s="39"/>
      <c r="J27" s="39"/>
      <c r="K27" s="39"/>
      <c r="L27" s="39"/>
      <c r="O27" s="40"/>
      <c r="T27" s="21" t="str">
        <f>IF(ISBLANK(Table6[[#This Row],[Toimenpideluokka]]),"",VLOOKUP(CONCATENATE($D$3,"_",Table6[[#This Row],[Toimenpideluokka]]),'Toimenpiteiden luokittelu'!$B$9:$D$92,3,FALSE))</f>
        <v/>
      </c>
    </row>
    <row r="28" spans="3:20" x14ac:dyDescent="0.3">
      <c r="C28" s="36"/>
      <c r="F28" s="37"/>
      <c r="G28" s="38"/>
      <c r="H28" s="39"/>
      <c r="I28" s="39"/>
      <c r="J28" s="39"/>
      <c r="K28" s="39"/>
      <c r="L28" s="39"/>
      <c r="O28" s="40"/>
      <c r="T28" s="21" t="str">
        <f>IF(ISBLANK(Table6[[#This Row],[Toimenpideluokka]]),"",VLOOKUP(CONCATENATE($D$3,"_",Table6[[#This Row],[Toimenpideluokka]]),'Toimenpiteiden luokittelu'!$B$9:$D$92,3,FALSE))</f>
        <v/>
      </c>
    </row>
    <row r="29" spans="3:20" x14ac:dyDescent="0.3">
      <c r="C29" s="36"/>
      <c r="F29" s="37"/>
      <c r="G29" s="38"/>
      <c r="H29" s="39"/>
      <c r="I29" s="39"/>
      <c r="J29" s="39"/>
      <c r="K29" s="39"/>
      <c r="L29" s="39"/>
      <c r="O29" s="40"/>
      <c r="T29" s="21" t="str">
        <f>IF(ISBLANK(Table6[[#This Row],[Toimenpideluokka]]),"",VLOOKUP(CONCATENATE($D$3,"_",Table6[[#This Row],[Toimenpideluokka]]),'Toimenpiteiden luokittelu'!$B$9:$D$92,3,FALSE))</f>
        <v/>
      </c>
    </row>
    <row r="30" spans="3:20" x14ac:dyDescent="0.3">
      <c r="C30" s="36"/>
      <c r="F30" s="37"/>
      <c r="G30" s="38"/>
      <c r="H30" s="39"/>
      <c r="I30" s="39"/>
      <c r="J30" s="39"/>
      <c r="K30" s="39"/>
      <c r="L30" s="39"/>
      <c r="O30" s="40"/>
      <c r="T30" s="21" t="str">
        <f>IF(ISBLANK(Table6[[#This Row],[Toimenpideluokka]]),"",VLOOKUP(CONCATENATE($D$3,"_",Table6[[#This Row],[Toimenpideluokka]]),'Toimenpiteiden luokittelu'!$B$9:$D$92,3,FALSE))</f>
        <v/>
      </c>
    </row>
    <row r="31" spans="3:20" x14ac:dyDescent="0.3">
      <c r="C31" s="36"/>
      <c r="F31" s="37"/>
      <c r="G31" s="38"/>
      <c r="H31" s="39"/>
      <c r="I31" s="39"/>
      <c r="J31" s="39"/>
      <c r="K31" s="39"/>
      <c r="L31" s="39"/>
      <c r="O31" s="40"/>
      <c r="T31" s="21" t="str">
        <f>IF(ISBLANK(Table6[[#This Row],[Toimenpideluokka]]),"",VLOOKUP(CONCATENATE($D$3,"_",Table6[[#This Row],[Toimenpideluokka]]),'Toimenpiteiden luokittelu'!$B$9:$D$92,3,FALSE))</f>
        <v/>
      </c>
    </row>
    <row r="32" spans="3:20" x14ac:dyDescent="0.3">
      <c r="C32" s="36"/>
      <c r="F32" s="37"/>
      <c r="G32" s="38"/>
      <c r="H32" s="39"/>
      <c r="I32" s="39"/>
      <c r="J32" s="39"/>
      <c r="K32" s="39"/>
      <c r="L32" s="39"/>
      <c r="O32" s="40"/>
      <c r="T32" s="21" t="str">
        <f>IF(ISBLANK(Table6[[#This Row],[Toimenpideluokka]]),"",VLOOKUP(CONCATENATE($D$3,"_",Table6[[#This Row],[Toimenpideluokka]]),'Toimenpiteiden luokittelu'!$B$9:$D$92,3,FALSE))</f>
        <v/>
      </c>
    </row>
    <row r="33" spans="3:20" x14ac:dyDescent="0.3">
      <c r="C33" s="36"/>
      <c r="F33" s="37"/>
      <c r="G33" s="38"/>
      <c r="H33" s="39"/>
      <c r="I33" s="39"/>
      <c r="J33" s="39"/>
      <c r="K33" s="39"/>
      <c r="L33" s="39"/>
      <c r="O33" s="40"/>
      <c r="T33" s="21" t="str">
        <f>IF(ISBLANK(Table6[[#This Row],[Toimenpideluokka]]),"",VLOOKUP(CONCATENATE($D$3,"_",Table6[[#This Row],[Toimenpideluokka]]),'Toimenpiteiden luokittelu'!$B$9:$D$92,3,FALSE))</f>
        <v/>
      </c>
    </row>
    <row r="34" spans="3:20" x14ac:dyDescent="0.3">
      <c r="C34" s="36"/>
      <c r="F34" s="37"/>
      <c r="G34" s="38"/>
      <c r="H34" s="39"/>
      <c r="I34" s="39"/>
      <c r="J34" s="39"/>
      <c r="K34" s="39"/>
      <c r="L34" s="39"/>
      <c r="O34" s="40"/>
      <c r="T34" s="21" t="str">
        <f>IF(ISBLANK(Table6[[#This Row],[Toimenpideluokka]]),"",VLOOKUP(CONCATENATE($D$3,"_",Table6[[#This Row],[Toimenpideluokka]]),'Toimenpiteiden luokittelu'!$B$9:$D$92,3,FALSE))</f>
        <v/>
      </c>
    </row>
    <row r="35" spans="3:20" x14ac:dyDescent="0.3">
      <c r="C35" s="36"/>
      <c r="F35" s="37"/>
      <c r="G35" s="38"/>
      <c r="H35" s="39"/>
      <c r="I35" s="39"/>
      <c r="J35" s="39"/>
      <c r="K35" s="39"/>
      <c r="L35" s="39"/>
      <c r="O35" s="40"/>
      <c r="T35" s="21" t="str">
        <f>IF(ISBLANK(Table6[[#This Row],[Toimenpideluokka]]),"",VLOOKUP(CONCATENATE($D$3,"_",Table6[[#This Row],[Toimenpideluokka]]),'Toimenpiteiden luokittelu'!$B$9:$D$92,3,FALSE))</f>
        <v/>
      </c>
    </row>
    <row r="36" spans="3:20" x14ac:dyDescent="0.3">
      <c r="C36" s="36"/>
      <c r="F36" s="37"/>
      <c r="G36" s="38"/>
      <c r="H36" s="39"/>
      <c r="I36" s="39"/>
      <c r="J36" s="39"/>
      <c r="K36" s="39"/>
      <c r="L36" s="39"/>
      <c r="O36" s="40"/>
      <c r="T36" s="21" t="str">
        <f>IF(ISBLANK(Table6[[#This Row],[Toimenpideluokka]]),"",VLOOKUP(CONCATENATE($D$3,"_",Table6[[#This Row],[Toimenpideluokka]]),'Toimenpiteiden luokittelu'!$B$9:$D$92,3,FALSE))</f>
        <v/>
      </c>
    </row>
    <row r="37" spans="3:20" x14ac:dyDescent="0.3">
      <c r="C37" s="36"/>
      <c r="F37" s="37"/>
      <c r="G37" s="38"/>
      <c r="H37" s="39"/>
      <c r="I37" s="39"/>
      <c r="J37" s="39"/>
      <c r="K37" s="39"/>
      <c r="L37" s="39"/>
      <c r="O37" s="40"/>
      <c r="T37" s="21" t="str">
        <f>IF(ISBLANK(Table6[[#This Row],[Toimenpideluokka]]),"",VLOOKUP(CONCATENATE($D$3,"_",Table6[[#This Row],[Toimenpideluokka]]),'Toimenpiteiden luokittelu'!$B$9:$D$92,3,FALSE))</f>
        <v/>
      </c>
    </row>
    <row r="38" spans="3:20" x14ac:dyDescent="0.3">
      <c r="C38" s="36"/>
      <c r="F38" s="37"/>
      <c r="G38" s="38"/>
      <c r="H38" s="39"/>
      <c r="I38" s="39"/>
      <c r="J38" s="39"/>
      <c r="K38" s="39"/>
      <c r="L38" s="39"/>
      <c r="O38" s="40"/>
      <c r="T38" s="21" t="str">
        <f>IF(ISBLANK(Table6[[#This Row],[Toimenpideluokka]]),"",VLOOKUP(CONCATENATE($D$3,"_",Table6[[#This Row],[Toimenpideluokka]]),'Toimenpiteiden luokittelu'!$B$9:$D$92,3,FALSE))</f>
        <v/>
      </c>
    </row>
    <row r="39" spans="3:20" x14ac:dyDescent="0.3">
      <c r="C39" s="36"/>
      <c r="F39" s="37"/>
      <c r="G39" s="38"/>
      <c r="H39" s="39"/>
      <c r="I39" s="39"/>
      <c r="J39" s="39"/>
      <c r="K39" s="39"/>
      <c r="L39" s="39"/>
      <c r="O39" s="40"/>
      <c r="T39" s="21" t="str">
        <f>IF(ISBLANK(Table6[[#This Row],[Toimenpideluokka]]),"",VLOOKUP(CONCATENATE($D$3,"_",Table6[[#This Row],[Toimenpideluokka]]),'Toimenpiteiden luokittelu'!$B$9:$D$92,3,FALSE))</f>
        <v/>
      </c>
    </row>
    <row r="40" spans="3:20" x14ac:dyDescent="0.3">
      <c r="C40" s="36"/>
      <c r="F40" s="37"/>
      <c r="G40" s="38"/>
      <c r="H40" s="39"/>
      <c r="I40" s="39"/>
      <c r="J40" s="39"/>
      <c r="K40" s="39"/>
      <c r="L40" s="39"/>
      <c r="O40" s="40"/>
      <c r="T40" s="21" t="str">
        <f>IF(ISBLANK(Table6[[#This Row],[Toimenpideluokka]]),"",VLOOKUP(CONCATENATE($D$3,"_",Table6[[#This Row],[Toimenpideluokka]]),'Toimenpiteiden luokittelu'!$B$9:$D$92,3,FALSE))</f>
        <v/>
      </c>
    </row>
    <row r="41" spans="3:20" x14ac:dyDescent="0.3">
      <c r="C41" s="36"/>
      <c r="F41" s="37"/>
      <c r="G41" s="38"/>
      <c r="H41" s="39"/>
      <c r="I41" s="39"/>
      <c r="J41" s="39"/>
      <c r="K41" s="39"/>
      <c r="L41" s="39"/>
      <c r="O41" s="40"/>
      <c r="T41" s="21" t="str">
        <f>IF(ISBLANK(Table6[[#This Row],[Toimenpideluokka]]),"",VLOOKUP(CONCATENATE($D$3,"_",Table6[[#This Row],[Toimenpideluokka]]),'Toimenpiteiden luokittelu'!$B$9:$D$92,3,FALSE))</f>
        <v/>
      </c>
    </row>
    <row r="42" spans="3:20" x14ac:dyDescent="0.3">
      <c r="C42" s="36"/>
      <c r="F42" s="37"/>
      <c r="G42" s="38"/>
      <c r="H42" s="39"/>
      <c r="I42" s="39"/>
      <c r="J42" s="39"/>
      <c r="K42" s="39"/>
      <c r="L42" s="39"/>
      <c r="O42" s="40"/>
      <c r="T42" s="21" t="str">
        <f>IF(ISBLANK(Table6[[#This Row],[Toimenpideluokka]]),"",VLOOKUP(CONCATENATE($D$3,"_",Table6[[#This Row],[Toimenpideluokka]]),'Toimenpiteiden luokittelu'!$B$9:$D$92,3,FALSE))</f>
        <v/>
      </c>
    </row>
    <row r="43" spans="3:20" x14ac:dyDescent="0.3">
      <c r="C43" s="36"/>
      <c r="F43" s="37"/>
      <c r="G43" s="38"/>
      <c r="H43" s="39"/>
      <c r="I43" s="39"/>
      <c r="J43" s="39"/>
      <c r="K43" s="39"/>
      <c r="L43" s="39"/>
      <c r="O43" s="40"/>
      <c r="T43" s="21" t="str">
        <f>IF(ISBLANK(Table6[[#This Row],[Toimenpideluokka]]),"",VLOOKUP(CONCATENATE($D$3,"_",Table6[[#This Row],[Toimenpideluokka]]),'Toimenpiteiden luokittelu'!$B$9:$D$92,3,FALSE))</f>
        <v/>
      </c>
    </row>
    <row r="44" spans="3:20" x14ac:dyDescent="0.3">
      <c r="C44" s="36"/>
      <c r="F44" s="37"/>
      <c r="G44" s="38"/>
      <c r="H44" s="39"/>
      <c r="I44" s="39"/>
      <c r="J44" s="39"/>
      <c r="K44" s="39"/>
      <c r="L44" s="39"/>
      <c r="O44" s="40"/>
      <c r="T44" s="21" t="str">
        <f>IF(ISBLANK(Table6[[#This Row],[Toimenpideluokka]]),"",VLOOKUP(CONCATENATE($D$3,"_",Table6[[#This Row],[Toimenpideluokka]]),'Toimenpiteiden luokittelu'!$B$9:$D$92,3,FALSE))</f>
        <v/>
      </c>
    </row>
    <row r="45" spans="3:20" x14ac:dyDescent="0.3">
      <c r="C45" s="36"/>
      <c r="F45" s="37"/>
      <c r="G45" s="38"/>
      <c r="H45" s="39"/>
      <c r="I45" s="39"/>
      <c r="J45" s="39"/>
      <c r="K45" s="39"/>
      <c r="L45" s="39"/>
      <c r="O45" s="40"/>
      <c r="T45" s="21" t="str">
        <f>IF(ISBLANK(Table6[[#This Row],[Toimenpideluokka]]),"",VLOOKUP(CONCATENATE($D$3,"_",Table6[[#This Row],[Toimenpideluokka]]),'Toimenpiteiden luokittelu'!$B$9:$D$92,3,FALSE))</f>
        <v/>
      </c>
    </row>
    <row r="46" spans="3:20" x14ac:dyDescent="0.3">
      <c r="C46" s="36"/>
      <c r="F46" s="37"/>
      <c r="G46" s="38"/>
      <c r="H46" s="39"/>
      <c r="I46" s="39"/>
      <c r="J46" s="39"/>
      <c r="K46" s="39"/>
      <c r="L46" s="39"/>
      <c r="O46" s="40"/>
      <c r="T46" s="21" t="str">
        <f>IF(ISBLANK(Table6[[#This Row],[Toimenpideluokka]]),"",VLOOKUP(CONCATENATE($D$3,"_",Table6[[#This Row],[Toimenpideluokka]]),'Toimenpiteiden luokittelu'!$B$9:$D$92,3,FALSE))</f>
        <v/>
      </c>
    </row>
    <row r="47" spans="3:20" x14ac:dyDescent="0.3">
      <c r="C47" s="36"/>
      <c r="F47" s="37"/>
      <c r="G47" s="38"/>
      <c r="H47" s="39"/>
      <c r="I47" s="39"/>
      <c r="J47" s="39"/>
      <c r="K47" s="39"/>
      <c r="L47" s="39"/>
      <c r="O47" s="40"/>
      <c r="T47" s="21" t="str">
        <f>IF(ISBLANK(Table6[[#This Row],[Toimenpideluokka]]),"",VLOOKUP(CONCATENATE($D$3,"_",Table6[[#This Row],[Toimenpideluokka]]),'Toimenpiteiden luokittelu'!$B$9:$D$92,3,FALSE))</f>
        <v/>
      </c>
    </row>
    <row r="48" spans="3:20" x14ac:dyDescent="0.3">
      <c r="C48" s="36"/>
      <c r="F48" s="37"/>
      <c r="G48" s="38"/>
      <c r="H48" s="39"/>
      <c r="I48" s="39"/>
      <c r="J48" s="39"/>
      <c r="K48" s="39"/>
      <c r="L48" s="39"/>
      <c r="O48" s="40"/>
      <c r="T48" s="21" t="str">
        <f>IF(ISBLANK(Table6[[#This Row],[Toimenpideluokka]]),"",VLOOKUP(CONCATENATE($D$3,"_",Table6[[#This Row],[Toimenpideluokka]]),'Toimenpiteiden luokittelu'!$B$9:$D$92,3,FALSE))</f>
        <v/>
      </c>
    </row>
    <row r="49" spans="3:20" x14ac:dyDescent="0.3">
      <c r="C49" s="36"/>
      <c r="F49" s="37"/>
      <c r="G49" s="38"/>
      <c r="H49" s="39"/>
      <c r="I49" s="39"/>
      <c r="J49" s="39"/>
      <c r="K49" s="39"/>
      <c r="L49" s="39"/>
      <c r="O49" s="40"/>
      <c r="T49" s="21" t="str">
        <f>IF(ISBLANK(Table6[[#This Row],[Toimenpideluokka]]),"",VLOOKUP(CONCATENATE($D$3,"_",Table6[[#This Row],[Toimenpideluokka]]),'Toimenpiteiden luokittelu'!$B$9:$D$92,3,FALSE))</f>
        <v/>
      </c>
    </row>
    <row r="50" spans="3:20" x14ac:dyDescent="0.3">
      <c r="C50" s="36"/>
      <c r="F50" s="37"/>
      <c r="G50" s="38"/>
      <c r="H50" s="39"/>
      <c r="I50" s="39"/>
      <c r="J50" s="39"/>
      <c r="K50" s="39"/>
      <c r="L50" s="39"/>
      <c r="O50" s="40"/>
      <c r="T50" s="21" t="str">
        <f>IF(ISBLANK(Table6[[#This Row],[Toimenpideluokka]]),"",VLOOKUP(CONCATENATE($D$3,"_",Table6[[#This Row],[Toimenpideluokka]]),'Toimenpiteiden luokittelu'!$B$9:$D$92,3,FALSE))</f>
        <v/>
      </c>
    </row>
    <row r="51" spans="3:20" x14ac:dyDescent="0.3">
      <c r="C51" s="36"/>
      <c r="F51" s="37"/>
      <c r="G51" s="38"/>
      <c r="H51" s="39"/>
      <c r="I51" s="39"/>
      <c r="J51" s="39"/>
      <c r="K51" s="39"/>
      <c r="L51" s="39"/>
      <c r="O51" s="40"/>
      <c r="T51" s="21" t="str">
        <f>IF(ISBLANK(Table6[[#This Row],[Toimenpideluokka]]),"",VLOOKUP(CONCATENATE($D$3,"_",Table6[[#This Row],[Toimenpideluokka]]),'Toimenpiteiden luokittelu'!$B$9:$D$92,3,FALSE))</f>
        <v/>
      </c>
    </row>
    <row r="52" spans="3:20" x14ac:dyDescent="0.3">
      <c r="C52" s="36"/>
      <c r="F52" s="37"/>
      <c r="G52" s="38"/>
      <c r="H52" s="39"/>
      <c r="I52" s="39"/>
      <c r="J52" s="39"/>
      <c r="K52" s="39"/>
      <c r="L52" s="39"/>
      <c r="O52" s="40"/>
      <c r="T52" s="21" t="str">
        <f>IF(ISBLANK(Table6[[#This Row],[Toimenpideluokka]]),"",VLOOKUP(CONCATENATE($D$3,"_",Table6[[#This Row],[Toimenpideluokka]]),'Toimenpiteiden luokittelu'!$B$9:$D$92,3,FALSE))</f>
        <v/>
      </c>
    </row>
    <row r="53" spans="3:20" x14ac:dyDescent="0.3">
      <c r="C53" s="36"/>
      <c r="F53" s="37"/>
      <c r="G53" s="38"/>
      <c r="H53" s="39"/>
      <c r="I53" s="39"/>
      <c r="J53" s="39"/>
      <c r="K53" s="39"/>
      <c r="L53" s="39"/>
      <c r="O53" s="40"/>
      <c r="T53" s="21" t="str">
        <f>IF(ISBLANK(Table6[[#This Row],[Toimenpideluokka]]),"",VLOOKUP(CONCATENATE($D$3,"_",Table6[[#This Row],[Toimenpideluokka]]),'Toimenpiteiden luokittelu'!$B$9:$D$92,3,FALSE))</f>
        <v/>
      </c>
    </row>
    <row r="54" spans="3:20" x14ac:dyDescent="0.3">
      <c r="C54" s="36"/>
      <c r="F54" s="37"/>
      <c r="G54" s="38"/>
      <c r="H54" s="39"/>
      <c r="I54" s="39"/>
      <c r="J54" s="39"/>
      <c r="K54" s="39"/>
      <c r="L54" s="39"/>
      <c r="O54" s="40"/>
      <c r="T54" s="21" t="str">
        <f>IF(ISBLANK(Table6[[#This Row],[Toimenpideluokka]]),"",VLOOKUP(CONCATENATE($D$3,"_",Table6[[#This Row],[Toimenpideluokka]]),'Toimenpiteiden luokittelu'!$B$9:$D$92,3,FALSE))</f>
        <v/>
      </c>
    </row>
    <row r="55" spans="3:20" x14ac:dyDescent="0.3">
      <c r="C55" s="36"/>
      <c r="F55" s="37"/>
      <c r="G55" s="38"/>
      <c r="H55" s="39"/>
      <c r="I55" s="39"/>
      <c r="J55" s="39"/>
      <c r="K55" s="39"/>
      <c r="L55" s="39"/>
      <c r="O55" s="40"/>
      <c r="T55" s="21" t="str">
        <f>IF(ISBLANK(Table6[[#This Row],[Toimenpideluokka]]),"",VLOOKUP(CONCATENATE($D$3,"_",Table6[[#This Row],[Toimenpideluokka]]),'Toimenpiteiden luokittelu'!$B$9:$D$92,3,FALSE))</f>
        <v/>
      </c>
    </row>
    <row r="56" spans="3:20" x14ac:dyDescent="0.3">
      <c r="C56" s="36"/>
      <c r="F56" s="37"/>
      <c r="G56" s="38"/>
      <c r="H56" s="39"/>
      <c r="I56" s="39"/>
      <c r="J56" s="39"/>
      <c r="K56" s="39"/>
      <c r="L56" s="39"/>
      <c r="O56" s="40"/>
      <c r="T56" s="21" t="str">
        <f>IF(ISBLANK(Table6[[#This Row],[Toimenpideluokka]]),"",VLOOKUP(CONCATENATE($D$3,"_",Table6[[#This Row],[Toimenpideluokka]]),'Toimenpiteiden luokittelu'!$B$9:$D$92,3,FALSE))</f>
        <v/>
      </c>
    </row>
    <row r="57" spans="3:20" x14ac:dyDescent="0.3">
      <c r="C57" s="36"/>
      <c r="F57" s="37"/>
      <c r="G57" s="38"/>
      <c r="H57" s="39"/>
      <c r="I57" s="39"/>
      <c r="J57" s="39"/>
      <c r="K57" s="39"/>
      <c r="L57" s="39"/>
      <c r="O57" s="40"/>
      <c r="T57" s="21" t="str">
        <f>IF(ISBLANK(Table6[[#This Row],[Toimenpideluokka]]),"",VLOOKUP(CONCATENATE($D$3,"_",Table6[[#This Row],[Toimenpideluokka]]),'Toimenpiteiden luokittelu'!$B$9:$D$92,3,FALSE))</f>
        <v/>
      </c>
    </row>
    <row r="58" spans="3:20" x14ac:dyDescent="0.3">
      <c r="C58" s="36"/>
      <c r="F58" s="37"/>
      <c r="G58" s="38"/>
      <c r="H58" s="39"/>
      <c r="I58" s="39"/>
      <c r="J58" s="39"/>
      <c r="K58" s="39"/>
      <c r="L58" s="39"/>
      <c r="O58" s="40"/>
      <c r="T58" s="21" t="str">
        <f>IF(ISBLANK(Table6[[#This Row],[Toimenpideluokka]]),"",VLOOKUP(CONCATENATE($D$3,"_",Table6[[#This Row],[Toimenpideluokka]]),'Toimenpiteiden luokittelu'!$B$9:$D$92,3,FALSE))</f>
        <v/>
      </c>
    </row>
    <row r="59" spans="3:20" x14ac:dyDescent="0.3">
      <c r="C59" s="36"/>
      <c r="F59" s="37"/>
      <c r="G59" s="38"/>
      <c r="H59" s="39"/>
      <c r="I59" s="39"/>
      <c r="J59" s="39"/>
      <c r="K59" s="39"/>
      <c r="L59" s="39"/>
      <c r="O59" s="40"/>
      <c r="T59" s="21" t="str">
        <f>IF(ISBLANK(Table6[[#This Row],[Toimenpideluokka]]),"",VLOOKUP(CONCATENATE($D$3,"_",Table6[[#This Row],[Toimenpideluokka]]),'Toimenpiteiden luokittelu'!$B$9:$D$92,3,FALSE))</f>
        <v/>
      </c>
    </row>
    <row r="60" spans="3:20" x14ac:dyDescent="0.3">
      <c r="C60" s="36"/>
      <c r="F60" s="37"/>
      <c r="G60" s="38"/>
      <c r="H60" s="39"/>
      <c r="I60" s="39"/>
      <c r="J60" s="39"/>
      <c r="K60" s="39"/>
      <c r="L60" s="39"/>
      <c r="O60" s="40"/>
      <c r="T60" s="21" t="str">
        <f>IF(ISBLANK(Table6[[#This Row],[Toimenpideluokka]]),"",VLOOKUP(CONCATENATE($D$3,"_",Table6[[#This Row],[Toimenpideluokka]]),'Toimenpiteiden luokittelu'!$B$9:$D$92,3,FALSE))</f>
        <v/>
      </c>
    </row>
    <row r="61" spans="3:20" x14ac:dyDescent="0.3">
      <c r="C61" s="36"/>
      <c r="F61" s="37"/>
      <c r="G61" s="38"/>
      <c r="H61" s="39"/>
      <c r="I61" s="39"/>
      <c r="J61" s="39"/>
      <c r="K61" s="39"/>
      <c r="L61" s="39"/>
      <c r="O61" s="40"/>
      <c r="T61" s="21" t="str">
        <f>IF(ISBLANK(Table6[[#This Row],[Toimenpideluokka]]),"",VLOOKUP(CONCATENATE($D$3,"_",Table6[[#This Row],[Toimenpideluokka]]),'Toimenpiteiden luokittelu'!$B$9:$D$92,3,FALSE))</f>
        <v/>
      </c>
    </row>
    <row r="62" spans="3:20" x14ac:dyDescent="0.3">
      <c r="C62" s="36"/>
      <c r="F62" s="37"/>
      <c r="G62" s="38"/>
      <c r="H62" s="39"/>
      <c r="I62" s="39"/>
      <c r="J62" s="39"/>
      <c r="K62" s="39"/>
      <c r="L62" s="39"/>
      <c r="O62" s="40"/>
      <c r="T62" s="21" t="str">
        <f>IF(ISBLANK(Table6[[#This Row],[Toimenpideluokka]]),"",VLOOKUP(CONCATENATE($D$3,"_",Table6[[#This Row],[Toimenpideluokka]]),'Toimenpiteiden luokittelu'!$B$9:$D$92,3,FALSE))</f>
        <v/>
      </c>
    </row>
    <row r="63" spans="3:20" x14ac:dyDescent="0.3">
      <c r="C63" s="36"/>
      <c r="F63" s="37"/>
      <c r="G63" s="38"/>
      <c r="H63" s="39"/>
      <c r="I63" s="39"/>
      <c r="J63" s="39"/>
      <c r="K63" s="39"/>
      <c r="L63" s="39"/>
      <c r="O63" s="40"/>
      <c r="T63" s="21" t="str">
        <f>IF(ISBLANK(Table6[[#This Row],[Toimenpideluokka]]),"",VLOOKUP(CONCATENATE($D$3,"_",Table6[[#This Row],[Toimenpideluokka]]),'Toimenpiteiden luokittelu'!$B$9:$D$92,3,FALSE))</f>
        <v/>
      </c>
    </row>
    <row r="64" spans="3:20" x14ac:dyDescent="0.3">
      <c r="C64" s="36"/>
      <c r="F64" s="37"/>
      <c r="G64" s="38"/>
      <c r="H64" s="39"/>
      <c r="I64" s="39"/>
      <c r="J64" s="39"/>
      <c r="K64" s="39"/>
      <c r="L64" s="39"/>
      <c r="O64" s="40"/>
      <c r="T64" s="21" t="str">
        <f>IF(ISBLANK(Table6[[#This Row],[Toimenpideluokka]]),"",VLOOKUP(CONCATENATE($D$3,"_",Table6[[#This Row],[Toimenpideluokka]]),'Toimenpiteiden luokittelu'!$B$9:$D$92,3,FALSE))</f>
        <v/>
      </c>
    </row>
    <row r="65" spans="3:20" x14ac:dyDescent="0.3">
      <c r="C65" s="36"/>
      <c r="F65" s="37"/>
      <c r="G65" s="38"/>
      <c r="H65" s="39"/>
      <c r="I65" s="39"/>
      <c r="J65" s="39"/>
      <c r="K65" s="39"/>
      <c r="L65" s="39"/>
      <c r="O65" s="40"/>
      <c r="T65" s="21" t="str">
        <f>IF(ISBLANK(Table6[[#This Row],[Toimenpideluokka]]),"",VLOOKUP(CONCATENATE($D$3,"_",Table6[[#This Row],[Toimenpideluokka]]),'Toimenpiteiden luokittelu'!$B$9:$D$92,3,FALSE))</f>
        <v/>
      </c>
    </row>
    <row r="66" spans="3:20" x14ac:dyDescent="0.3">
      <c r="C66" s="36"/>
      <c r="F66" s="37"/>
      <c r="G66" s="38"/>
      <c r="H66" s="39"/>
      <c r="I66" s="39"/>
      <c r="J66" s="39"/>
      <c r="K66" s="39"/>
      <c r="L66" s="39"/>
      <c r="O66" s="40"/>
      <c r="T66" s="21" t="str">
        <f>IF(ISBLANK(Table6[[#This Row],[Toimenpideluokka]]),"",VLOOKUP(CONCATENATE($D$3,"_",Table6[[#This Row],[Toimenpideluokka]]),'Toimenpiteiden luokittelu'!$B$9:$D$92,3,FALSE))</f>
        <v/>
      </c>
    </row>
    <row r="67" spans="3:20" x14ac:dyDescent="0.3">
      <c r="C67" s="36"/>
      <c r="F67" s="37"/>
      <c r="G67" s="38"/>
      <c r="H67" s="39"/>
      <c r="I67" s="39"/>
      <c r="J67" s="39"/>
      <c r="K67" s="39"/>
      <c r="L67" s="39"/>
      <c r="O67" s="40"/>
      <c r="T67" s="21" t="str">
        <f>IF(ISBLANK(Table6[[#This Row],[Toimenpideluokka]]),"",VLOOKUP(CONCATENATE($D$3,"_",Table6[[#This Row],[Toimenpideluokka]]),'Toimenpiteiden luokittelu'!$B$9:$D$92,3,FALSE))</f>
        <v/>
      </c>
    </row>
    <row r="68" spans="3:20" x14ac:dyDescent="0.3">
      <c r="C68" s="36"/>
      <c r="F68" s="37"/>
      <c r="G68" s="38"/>
      <c r="H68" s="39"/>
      <c r="I68" s="39"/>
      <c r="J68" s="39"/>
      <c r="K68" s="39"/>
      <c r="L68" s="39"/>
      <c r="O68" s="40"/>
      <c r="T68" s="21" t="str">
        <f>IF(ISBLANK(Table6[[#This Row],[Toimenpideluokka]]),"",VLOOKUP(CONCATENATE($D$3,"_",Table6[[#This Row],[Toimenpideluokka]]),'Toimenpiteiden luokittelu'!$B$9:$D$92,3,FALSE))</f>
        <v/>
      </c>
    </row>
    <row r="69" spans="3:20" x14ac:dyDescent="0.3">
      <c r="C69" s="36"/>
      <c r="F69" s="37"/>
      <c r="G69" s="38"/>
      <c r="H69" s="39"/>
      <c r="I69" s="39"/>
      <c r="J69" s="39"/>
      <c r="K69" s="39"/>
      <c r="L69" s="39"/>
      <c r="O69" s="40"/>
      <c r="T69" s="21" t="str">
        <f>IF(ISBLANK(Table6[[#This Row],[Toimenpideluokka]]),"",VLOOKUP(CONCATENATE($D$3,"_",Table6[[#This Row],[Toimenpideluokka]]),'Toimenpiteiden luokittelu'!$B$9:$D$92,3,FALSE))</f>
        <v/>
      </c>
    </row>
    <row r="70" spans="3:20" x14ac:dyDescent="0.3">
      <c r="C70" s="36"/>
      <c r="F70" s="37"/>
      <c r="G70" s="38"/>
      <c r="H70" s="39"/>
      <c r="I70" s="39"/>
      <c r="J70" s="39"/>
      <c r="K70" s="39"/>
      <c r="L70" s="39"/>
      <c r="O70" s="40"/>
      <c r="T70" s="21" t="str">
        <f>IF(ISBLANK(Table6[[#This Row],[Toimenpideluokka]]),"",VLOOKUP(CONCATENATE($D$3,"_",Table6[[#This Row],[Toimenpideluokka]]),'Toimenpiteiden luokittelu'!$B$9:$D$92,3,FALSE))</f>
        <v/>
      </c>
    </row>
    <row r="71" spans="3:20" x14ac:dyDescent="0.3">
      <c r="C71" s="36"/>
      <c r="F71" s="37"/>
      <c r="G71" s="38"/>
      <c r="H71" s="39"/>
      <c r="I71" s="39"/>
      <c r="J71" s="39"/>
      <c r="K71" s="39"/>
      <c r="L71" s="39"/>
      <c r="O71" s="40"/>
      <c r="T71" s="21" t="str">
        <f>IF(ISBLANK(Table6[[#This Row],[Toimenpideluokka]]),"",VLOOKUP(CONCATENATE($D$3,"_",Table6[[#This Row],[Toimenpideluokka]]),'Toimenpiteiden luokittelu'!$B$9:$D$92,3,FALSE))</f>
        <v/>
      </c>
    </row>
    <row r="72" spans="3:20" x14ac:dyDescent="0.3">
      <c r="C72" s="36"/>
      <c r="F72" s="37"/>
      <c r="G72" s="38"/>
      <c r="H72" s="39"/>
      <c r="I72" s="39"/>
      <c r="J72" s="39"/>
      <c r="K72" s="39"/>
      <c r="L72" s="39"/>
      <c r="O72" s="40"/>
      <c r="T72" s="21" t="str">
        <f>IF(ISBLANK(Table6[[#This Row],[Toimenpideluokka]]),"",VLOOKUP(CONCATENATE($D$3,"_",Table6[[#This Row],[Toimenpideluokka]]),'Toimenpiteiden luokittelu'!$B$9:$D$92,3,FALSE))</f>
        <v/>
      </c>
    </row>
    <row r="73" spans="3:20" x14ac:dyDescent="0.3">
      <c r="C73" s="36"/>
      <c r="F73" s="37"/>
      <c r="G73" s="38"/>
      <c r="H73" s="39"/>
      <c r="I73" s="39"/>
      <c r="J73" s="39"/>
      <c r="K73" s="39"/>
      <c r="L73" s="39"/>
      <c r="O73" s="40"/>
      <c r="T73" s="21" t="str">
        <f>IF(ISBLANK(Table6[[#This Row],[Toimenpideluokka]]),"",VLOOKUP(CONCATENATE($D$3,"_",Table6[[#This Row],[Toimenpideluokka]]),'Toimenpiteiden luokittelu'!$B$9:$D$92,3,FALSE))</f>
        <v/>
      </c>
    </row>
    <row r="74" spans="3:20" x14ac:dyDescent="0.3">
      <c r="C74" s="36"/>
      <c r="F74" s="37"/>
      <c r="G74" s="38"/>
      <c r="H74" s="39"/>
      <c r="I74" s="39"/>
      <c r="J74" s="39"/>
      <c r="K74" s="39"/>
      <c r="L74" s="39"/>
      <c r="O74" s="40"/>
      <c r="T74" s="21" t="str">
        <f>IF(ISBLANK(Table6[[#This Row],[Toimenpideluokka]]),"",VLOOKUP(CONCATENATE($D$3,"_",Table6[[#This Row],[Toimenpideluokka]]),'Toimenpiteiden luokittelu'!$B$9:$D$92,3,FALSE))</f>
        <v/>
      </c>
    </row>
    <row r="75" spans="3:20" x14ac:dyDescent="0.3">
      <c r="C75" s="36"/>
      <c r="F75" s="37"/>
      <c r="G75" s="38"/>
      <c r="H75" s="39"/>
      <c r="I75" s="39"/>
      <c r="J75" s="39"/>
      <c r="K75" s="39"/>
      <c r="L75" s="39"/>
      <c r="O75" s="40"/>
      <c r="T75" s="21" t="str">
        <f>IF(ISBLANK(Table6[[#This Row],[Toimenpideluokka]]),"",VLOOKUP(CONCATENATE($D$3,"_",Table6[[#This Row],[Toimenpideluokka]]),'Toimenpiteiden luokittelu'!$B$9:$D$92,3,FALSE))</f>
        <v/>
      </c>
    </row>
    <row r="76" spans="3:20" x14ac:dyDescent="0.3">
      <c r="C76" s="36"/>
      <c r="F76" s="37"/>
      <c r="G76" s="38"/>
      <c r="H76" s="39"/>
      <c r="I76" s="39"/>
      <c r="J76" s="39"/>
      <c r="K76" s="39"/>
      <c r="L76" s="39"/>
      <c r="O76" s="40"/>
      <c r="T76" s="21" t="str">
        <f>IF(ISBLANK(Table6[[#This Row],[Toimenpideluokka]]),"",VLOOKUP(CONCATENATE($D$3,"_",Table6[[#This Row],[Toimenpideluokka]]),'Toimenpiteiden luokittelu'!$B$9:$D$92,3,FALSE))</f>
        <v/>
      </c>
    </row>
    <row r="77" spans="3:20" x14ac:dyDescent="0.3">
      <c r="C77" s="36"/>
      <c r="F77" s="37"/>
      <c r="G77" s="38"/>
      <c r="H77" s="39"/>
      <c r="I77" s="39"/>
      <c r="J77" s="39"/>
      <c r="K77" s="39"/>
      <c r="L77" s="39"/>
      <c r="O77" s="40"/>
      <c r="T77" s="21" t="str">
        <f>IF(ISBLANK(Table6[[#This Row],[Toimenpideluokka]]),"",VLOOKUP(CONCATENATE($D$3,"_",Table6[[#This Row],[Toimenpideluokka]]),'Toimenpiteiden luokittelu'!$B$9:$D$92,3,FALSE))</f>
        <v/>
      </c>
    </row>
    <row r="78" spans="3:20" x14ac:dyDescent="0.3">
      <c r="C78" s="36"/>
      <c r="F78" s="37"/>
      <c r="G78" s="38"/>
      <c r="H78" s="39"/>
      <c r="I78" s="39"/>
      <c r="J78" s="39"/>
      <c r="K78" s="39"/>
      <c r="L78" s="39"/>
      <c r="O78" s="40"/>
      <c r="T78" s="21" t="str">
        <f>IF(ISBLANK(Table6[[#This Row],[Toimenpideluokka]]),"",VLOOKUP(CONCATENATE($D$3,"_",Table6[[#This Row],[Toimenpideluokka]]),'Toimenpiteiden luokittelu'!$B$9:$D$92,3,FALSE))</f>
        <v/>
      </c>
    </row>
    <row r="79" spans="3:20" x14ac:dyDescent="0.3">
      <c r="C79" s="36"/>
      <c r="F79" s="37"/>
      <c r="G79" s="38"/>
      <c r="H79" s="39"/>
      <c r="I79" s="39"/>
      <c r="J79" s="39"/>
      <c r="K79" s="39"/>
      <c r="L79" s="39"/>
      <c r="O79" s="40"/>
      <c r="T79" s="21" t="str">
        <f>IF(ISBLANK(Table6[[#This Row],[Toimenpideluokka]]),"",VLOOKUP(CONCATENATE($D$3,"_",Table6[[#This Row],[Toimenpideluokka]]),'Toimenpiteiden luokittelu'!$B$9:$D$92,3,FALSE))</f>
        <v/>
      </c>
    </row>
    <row r="80" spans="3:20" x14ac:dyDescent="0.3">
      <c r="C80" s="36"/>
      <c r="F80" s="37"/>
      <c r="G80" s="38"/>
      <c r="H80" s="39"/>
      <c r="I80" s="39"/>
      <c r="J80" s="39"/>
      <c r="K80" s="39"/>
      <c r="L80" s="39"/>
      <c r="O80" s="40"/>
      <c r="T80" s="21" t="str">
        <f>IF(ISBLANK(Table6[[#This Row],[Toimenpideluokka]]),"",VLOOKUP(CONCATENATE($D$3,"_",Table6[[#This Row],[Toimenpideluokka]]),'Toimenpiteiden luokittelu'!$B$9:$D$92,3,FALSE))</f>
        <v/>
      </c>
    </row>
    <row r="81" spans="3:20" x14ac:dyDescent="0.3">
      <c r="C81" s="36"/>
      <c r="F81" s="37"/>
      <c r="G81" s="38"/>
      <c r="H81" s="39"/>
      <c r="I81" s="39"/>
      <c r="J81" s="39"/>
      <c r="K81" s="39"/>
      <c r="L81" s="39"/>
      <c r="O81" s="40"/>
      <c r="T81" s="21" t="str">
        <f>IF(ISBLANK(Table6[[#This Row],[Toimenpideluokka]]),"",VLOOKUP(CONCATENATE($D$3,"_",Table6[[#This Row],[Toimenpideluokka]]),'Toimenpiteiden luokittelu'!$B$9:$D$92,3,FALSE))</f>
        <v/>
      </c>
    </row>
    <row r="82" spans="3:20" x14ac:dyDescent="0.3">
      <c r="C82" s="36"/>
      <c r="F82" s="37"/>
      <c r="G82" s="38"/>
      <c r="H82" s="39"/>
      <c r="I82" s="39"/>
      <c r="J82" s="39"/>
      <c r="K82" s="39"/>
      <c r="L82" s="39"/>
      <c r="O82" s="40"/>
      <c r="T82" s="21" t="str">
        <f>IF(ISBLANK(Table6[[#This Row],[Toimenpideluokka]]),"",VLOOKUP(CONCATENATE($D$3,"_",Table6[[#This Row],[Toimenpideluokka]]),'Toimenpiteiden luokittelu'!$B$9:$D$92,3,FALSE))</f>
        <v/>
      </c>
    </row>
    <row r="83" spans="3:20" x14ac:dyDescent="0.3">
      <c r="C83" s="36"/>
      <c r="F83" s="37"/>
      <c r="G83" s="38"/>
      <c r="H83" s="39"/>
      <c r="I83" s="39"/>
      <c r="J83" s="39"/>
      <c r="K83" s="39"/>
      <c r="L83" s="39"/>
      <c r="O83" s="40"/>
      <c r="T83" s="21" t="str">
        <f>IF(ISBLANK(Table6[[#This Row],[Toimenpideluokka]]),"",VLOOKUP(CONCATENATE($D$3,"_",Table6[[#This Row],[Toimenpideluokka]]),'Toimenpiteiden luokittelu'!$B$9:$D$92,3,FALSE))</f>
        <v/>
      </c>
    </row>
    <row r="84" spans="3:20" x14ac:dyDescent="0.3">
      <c r="C84" s="36"/>
      <c r="F84" s="37"/>
      <c r="G84" s="38"/>
      <c r="H84" s="39"/>
      <c r="I84" s="39"/>
      <c r="J84" s="39"/>
      <c r="K84" s="39"/>
      <c r="L84" s="39"/>
      <c r="O84" s="40"/>
      <c r="T84" s="21" t="str">
        <f>IF(ISBLANK(Table6[[#This Row],[Toimenpideluokka]]),"",VLOOKUP(CONCATENATE($D$3,"_",Table6[[#This Row],[Toimenpideluokka]]),'Toimenpiteiden luokittelu'!$B$9:$D$92,3,FALSE))</f>
        <v/>
      </c>
    </row>
    <row r="85" spans="3:20" x14ac:dyDescent="0.3">
      <c r="C85" s="36"/>
      <c r="F85" s="37"/>
      <c r="G85" s="38"/>
      <c r="H85" s="39"/>
      <c r="I85" s="39"/>
      <c r="J85" s="39"/>
      <c r="K85" s="39"/>
      <c r="L85" s="39"/>
      <c r="O85" s="40"/>
      <c r="T85" s="21" t="str">
        <f>IF(ISBLANK(Table6[[#This Row],[Toimenpideluokka]]),"",VLOOKUP(CONCATENATE($D$3,"_",Table6[[#This Row],[Toimenpideluokka]]),'Toimenpiteiden luokittelu'!$B$9:$D$92,3,FALSE))</f>
        <v/>
      </c>
    </row>
    <row r="86" spans="3:20" x14ac:dyDescent="0.3">
      <c r="C86" s="36"/>
      <c r="F86" s="37"/>
      <c r="G86" s="38"/>
      <c r="H86" s="39"/>
      <c r="I86" s="39"/>
      <c r="J86" s="39"/>
      <c r="K86" s="39"/>
      <c r="L86" s="39"/>
      <c r="O86" s="40"/>
      <c r="T86" s="21" t="str">
        <f>IF(ISBLANK(Table6[[#This Row],[Toimenpideluokka]]),"",VLOOKUP(CONCATENATE($D$3,"_",Table6[[#This Row],[Toimenpideluokka]]),'Toimenpiteiden luokittelu'!$B$9:$D$92,3,FALSE))</f>
        <v/>
      </c>
    </row>
    <row r="87" spans="3:20" x14ac:dyDescent="0.3">
      <c r="C87" s="36"/>
      <c r="F87" s="37"/>
      <c r="G87" s="38"/>
      <c r="H87" s="39"/>
      <c r="I87" s="39"/>
      <c r="J87" s="39"/>
      <c r="K87" s="39"/>
      <c r="L87" s="39"/>
      <c r="O87" s="40"/>
      <c r="T87" s="21" t="str">
        <f>IF(ISBLANK(Table6[[#This Row],[Toimenpideluokka]]),"",VLOOKUP(CONCATENATE($D$3,"_",Table6[[#This Row],[Toimenpideluokka]]),'Toimenpiteiden luokittelu'!$B$9:$D$92,3,FALSE))</f>
        <v/>
      </c>
    </row>
    <row r="88" spans="3:20" x14ac:dyDescent="0.3">
      <c r="C88" s="36"/>
      <c r="F88" s="37"/>
      <c r="G88" s="38"/>
      <c r="H88" s="39"/>
      <c r="I88" s="39"/>
      <c r="J88" s="39"/>
      <c r="K88" s="39"/>
      <c r="L88" s="39"/>
      <c r="O88" s="40"/>
      <c r="T88" s="21" t="str">
        <f>IF(ISBLANK(Table6[[#This Row],[Toimenpideluokka]]),"",VLOOKUP(CONCATENATE($D$3,"_",Table6[[#This Row],[Toimenpideluokka]]),'Toimenpiteiden luokittelu'!$B$9:$D$92,3,FALSE))</f>
        <v/>
      </c>
    </row>
    <row r="89" spans="3:20" x14ac:dyDescent="0.3">
      <c r="C89" s="36"/>
      <c r="F89" s="37"/>
      <c r="G89" s="38"/>
      <c r="H89" s="39"/>
      <c r="I89" s="39"/>
      <c r="J89" s="39"/>
      <c r="K89" s="39"/>
      <c r="L89" s="39"/>
      <c r="O89" s="40"/>
      <c r="T89" s="21" t="str">
        <f>IF(ISBLANK(Table6[[#This Row],[Toimenpideluokka]]),"",VLOOKUP(CONCATENATE($D$3,"_",Table6[[#This Row],[Toimenpideluokka]]),'Toimenpiteiden luokittelu'!$B$9:$D$92,3,FALSE))</f>
        <v/>
      </c>
    </row>
    <row r="90" spans="3:20" x14ac:dyDescent="0.3">
      <c r="C90" s="36"/>
      <c r="F90" s="37"/>
      <c r="G90" s="38"/>
      <c r="H90" s="39"/>
      <c r="I90" s="39"/>
      <c r="J90" s="39"/>
      <c r="K90" s="39"/>
      <c r="L90" s="39"/>
      <c r="O90" s="40"/>
      <c r="T90" s="21" t="str">
        <f>IF(ISBLANK(Table6[[#This Row],[Toimenpideluokka]]),"",VLOOKUP(CONCATENATE($D$3,"_",Table6[[#This Row],[Toimenpideluokka]]),'Toimenpiteiden luokittelu'!$B$9:$D$92,3,FALSE))</f>
        <v/>
      </c>
    </row>
    <row r="91" spans="3:20" x14ac:dyDescent="0.3">
      <c r="C91" s="36"/>
      <c r="F91" s="37"/>
      <c r="G91" s="38"/>
      <c r="H91" s="39"/>
      <c r="I91" s="39"/>
      <c r="J91" s="39"/>
      <c r="K91" s="39"/>
      <c r="L91" s="39"/>
      <c r="O91" s="40"/>
      <c r="T91" s="21" t="str">
        <f>IF(ISBLANK(Table6[[#This Row],[Toimenpideluokka]]),"",VLOOKUP(CONCATENATE($D$3,"_",Table6[[#This Row],[Toimenpideluokka]]),'Toimenpiteiden luokittelu'!$B$9:$D$92,3,FALSE))</f>
        <v/>
      </c>
    </row>
    <row r="92" spans="3:20" x14ac:dyDescent="0.3">
      <c r="C92" s="36"/>
      <c r="F92" s="37"/>
      <c r="G92" s="38"/>
      <c r="H92" s="39"/>
      <c r="I92" s="39"/>
      <c r="J92" s="39"/>
      <c r="K92" s="39"/>
      <c r="L92" s="39"/>
      <c r="O92" s="40"/>
      <c r="T92" s="21" t="str">
        <f>IF(ISBLANK(Table6[[#This Row],[Toimenpideluokka]]),"",VLOOKUP(CONCATENATE($D$3,"_",Table6[[#This Row],[Toimenpideluokka]]),'Toimenpiteiden luokittelu'!$B$9:$D$92,3,FALSE))</f>
        <v/>
      </c>
    </row>
    <row r="93" spans="3:20" x14ac:dyDescent="0.3">
      <c r="C93" s="36"/>
      <c r="F93" s="37"/>
      <c r="G93" s="38"/>
      <c r="H93" s="39"/>
      <c r="I93" s="39"/>
      <c r="J93" s="39"/>
      <c r="K93" s="39"/>
      <c r="L93" s="39"/>
      <c r="O93" s="40"/>
      <c r="T93" s="21" t="str">
        <f>IF(ISBLANK(Table6[[#This Row],[Toimenpideluokka]]),"",VLOOKUP(CONCATENATE($D$3,"_",Table6[[#This Row],[Toimenpideluokka]]),'Toimenpiteiden luokittelu'!$B$9:$D$92,3,FALSE))</f>
        <v/>
      </c>
    </row>
    <row r="94" spans="3:20" x14ac:dyDescent="0.3">
      <c r="C94" s="36"/>
      <c r="F94" s="37"/>
      <c r="G94" s="38"/>
      <c r="H94" s="39"/>
      <c r="I94" s="39"/>
      <c r="J94" s="39"/>
      <c r="K94" s="39"/>
      <c r="L94" s="39"/>
      <c r="O94" s="40"/>
      <c r="T94" s="21" t="str">
        <f>IF(ISBLANK(Table6[[#This Row],[Toimenpideluokka]]),"",VLOOKUP(CONCATENATE($D$3,"_",Table6[[#This Row],[Toimenpideluokka]]),'Toimenpiteiden luokittelu'!$B$9:$D$92,3,FALSE))</f>
        <v/>
      </c>
    </row>
    <row r="95" spans="3:20" x14ac:dyDescent="0.3">
      <c r="C95" s="36"/>
      <c r="F95" s="37"/>
      <c r="G95" s="38"/>
      <c r="H95" s="39"/>
      <c r="I95" s="39"/>
      <c r="J95" s="39"/>
      <c r="K95" s="39"/>
      <c r="L95" s="39"/>
      <c r="O95" s="40"/>
      <c r="T95" s="21" t="str">
        <f>IF(ISBLANK(Table6[[#This Row],[Toimenpideluokka]]),"",VLOOKUP(CONCATENATE($D$3,"_",Table6[[#This Row],[Toimenpideluokka]]),'Toimenpiteiden luokittelu'!$B$9:$D$92,3,FALSE))</f>
        <v/>
      </c>
    </row>
    <row r="96" spans="3:20" x14ac:dyDescent="0.3">
      <c r="C96" s="36"/>
      <c r="F96" s="37"/>
      <c r="G96" s="38"/>
      <c r="H96" s="39"/>
      <c r="I96" s="39"/>
      <c r="J96" s="39"/>
      <c r="K96" s="39"/>
      <c r="L96" s="39"/>
      <c r="O96" s="40"/>
      <c r="T96" s="21" t="str">
        <f>IF(ISBLANK(Table6[[#This Row],[Toimenpideluokka]]),"",VLOOKUP(CONCATENATE($D$3,"_",Table6[[#This Row],[Toimenpideluokka]]),'Toimenpiteiden luokittelu'!$B$9:$D$92,3,FALSE))</f>
        <v/>
      </c>
    </row>
    <row r="97" spans="1:20" x14ac:dyDescent="0.3">
      <c r="C97" s="36"/>
      <c r="F97" s="37"/>
      <c r="G97" s="38"/>
      <c r="H97" s="39"/>
      <c r="I97" s="39"/>
      <c r="J97" s="39"/>
      <c r="K97" s="39"/>
      <c r="L97" s="39"/>
      <c r="O97" s="40"/>
      <c r="T97" s="21" t="str">
        <f>IF(ISBLANK(Table6[[#This Row],[Toimenpideluokka]]),"",VLOOKUP(CONCATENATE($D$3,"_",Table6[[#This Row],[Toimenpideluokka]]),'Toimenpiteiden luokittelu'!$B$9:$D$92,3,FALSE))</f>
        <v/>
      </c>
    </row>
    <row r="98" spans="1:20" x14ac:dyDescent="0.3">
      <c r="C98" s="36"/>
      <c r="F98" s="37"/>
      <c r="G98" s="38"/>
      <c r="H98" s="39"/>
      <c r="I98" s="39"/>
      <c r="J98" s="39"/>
      <c r="K98" s="39"/>
      <c r="L98" s="39"/>
      <c r="O98" s="40"/>
      <c r="T98" s="21" t="str">
        <f>IF(ISBLANK(Table6[[#This Row],[Toimenpideluokka]]),"",VLOOKUP(CONCATENATE($D$3,"_",Table6[[#This Row],[Toimenpideluokka]]),'Toimenpiteiden luokittelu'!$B$9:$D$92,3,FALSE))</f>
        <v/>
      </c>
    </row>
    <row r="99" spans="1:20" x14ac:dyDescent="0.3">
      <c r="C99" s="36"/>
      <c r="F99" s="37"/>
      <c r="G99" s="38"/>
      <c r="H99" s="39"/>
      <c r="I99" s="39"/>
      <c r="J99" s="39"/>
      <c r="K99" s="39"/>
      <c r="L99" s="39"/>
      <c r="O99" s="40"/>
      <c r="T99" s="21" t="str">
        <f>IF(ISBLANK(Table6[[#This Row],[Toimenpideluokka]]),"",VLOOKUP(CONCATENATE($D$3,"_",Table6[[#This Row],[Toimenpideluokka]]),'Toimenpiteiden luokittelu'!$B$9:$D$92,3,FALSE))</f>
        <v/>
      </c>
    </row>
    <row r="100" spans="1:20" x14ac:dyDescent="0.3">
      <c r="C100" s="36"/>
      <c r="F100" s="37"/>
      <c r="G100" s="38"/>
      <c r="H100" s="39"/>
      <c r="I100" s="39"/>
      <c r="J100" s="39"/>
      <c r="K100" s="39"/>
      <c r="L100" s="39"/>
      <c r="O100" s="40"/>
      <c r="T100" s="21" t="str">
        <f>IF(ISBLANK(Table6[[#This Row],[Toimenpideluokka]]),"",VLOOKUP(CONCATENATE($D$3,"_",Table6[[#This Row],[Toimenpideluokka]]),'Toimenpiteiden luokittelu'!$B$9:$D$92,3,FALSE))</f>
        <v/>
      </c>
    </row>
    <row r="101" spans="1:20" x14ac:dyDescent="0.3">
      <c r="A101" s="41"/>
      <c r="B101" s="41"/>
      <c r="C101" s="41"/>
      <c r="D101" s="41"/>
      <c r="E101" s="41"/>
      <c r="F101" s="41"/>
      <c r="G101" s="41"/>
      <c r="H101" s="41"/>
      <c r="I101" s="41"/>
      <c r="J101" s="41"/>
      <c r="K101" s="41"/>
      <c r="L101" s="41"/>
      <c r="M101" s="41"/>
      <c r="N101" s="41"/>
      <c r="O101" s="41"/>
      <c r="P101" s="41"/>
      <c r="Q101" s="41"/>
      <c r="R101" s="41"/>
      <c r="S101" s="41"/>
    </row>
    <row r="102" spans="1:20" x14ac:dyDescent="0.3">
      <c r="A102" s="41"/>
      <c r="B102" s="41"/>
      <c r="C102" s="41"/>
      <c r="D102" s="41"/>
      <c r="E102" s="41"/>
      <c r="F102" s="41"/>
      <c r="G102" s="41"/>
      <c r="H102" s="41"/>
      <c r="I102" s="41"/>
      <c r="J102" s="41"/>
      <c r="K102" s="41"/>
      <c r="L102" s="41"/>
      <c r="M102" s="41"/>
      <c r="N102" s="41"/>
      <c r="O102" s="41"/>
      <c r="P102" s="41"/>
      <c r="Q102" s="41"/>
      <c r="R102" s="41"/>
      <c r="S102" s="41"/>
    </row>
    <row r="103" spans="1:20" x14ac:dyDescent="0.3">
      <c r="A103" s="41"/>
      <c r="B103" s="41"/>
      <c r="C103" s="41"/>
      <c r="D103" s="41"/>
      <c r="E103" s="41"/>
      <c r="F103" s="41"/>
      <c r="G103" s="41"/>
      <c r="H103" s="41"/>
      <c r="I103" s="41"/>
      <c r="J103" s="41"/>
      <c r="K103" s="41"/>
      <c r="L103" s="41"/>
      <c r="M103" s="41"/>
      <c r="N103" s="41"/>
      <c r="O103" s="41"/>
      <c r="P103" s="41"/>
      <c r="Q103" s="41"/>
      <c r="R103" s="41"/>
      <c r="S103" s="41"/>
    </row>
  </sheetData>
  <sheetProtection algorithmName="SHA-512" hashValue="RCCrlRyIJo+UnkykcmRg6C4UB3D+LQ7E8Nig+0AFnt6jKJm/PcF9nnnKQ7sx9bjJu8uMBR31+pEpapVdlYQsMw==" saltValue="UyktCfYnQcWoy56waSHtzw==" spinCount="100000" sheet="1" formatCells="0"/>
  <mergeCells count="1">
    <mergeCell ref="H7:L7"/>
  </mergeCells>
  <dataValidations count="15">
    <dataValidation type="list" allowBlank="1" showInputMessage="1" showErrorMessage="1" error="Valtse annetuista arvoista (KTEK tai TEK)" prompt="KTEK = Käyttötekninen_x000a_TEK = Tekninen" sqref="E9:E100" xr:uid="{00000000-0002-0000-0100-000000000000}">
      <formula1>KTEK_TEK</formula1>
    </dataValidation>
    <dataValidation type="list" allowBlank="1" showInputMessage="1" showErrorMessage="1" error="Valitse annetuista arvoista (T, P, H tai E)" prompt="T = Toteutettu_x000a_P = Päätetty toteuttaa_x000a_H = toteutusta Harkitaan_x000a_E = Ei toteuteta" sqref="M9:M100" xr:uid="{00000000-0002-0000-0100-000001000000}">
      <formula1>Toteutusvaihe</formula1>
    </dataValidation>
    <dataValidation type="whole" allowBlank="1" showInputMessage="1" showErrorMessage="1" error="Toteutusvuosi voi olla vain sopimuskaudella (2017-2025 tai 2014-2025)" prompt="Toteutusvuosi neljällä numerolla" sqref="N9:N100" xr:uid="{5E6AC39E-4C2E-45C8-AFCF-189E6F58DC1D}">
      <formula1>2017</formula1>
      <formula2>2025</formula2>
    </dataValidation>
    <dataValidation type="list" allowBlank="1" showInputMessage="1" showErrorMessage="1" error="Valitse annetuista arvoista (Kyllä tai Ei)" prompt="Valitse Kyllä, mikäli toimenpiteen toteutuksessa on käytetty ESCO tai muuta säästötakuu menettelyä" sqref="P9:P100" xr:uid="{151EFFE5-D400-468D-9417-B4C6D6D5FEF3}">
      <formula1>Kylla_ei</formula1>
    </dataValidation>
    <dataValidation type="list" allowBlank="1" showInputMessage="1" showErrorMessage="1" error="Valitse annetuista arvoista (Kyllä tai Ei)" prompt="Valitse Kyllä, mikäli toimenpiteen toteutukseen on saatu TEM energitukea (investointituki)" sqref="Q9:Q100" xr:uid="{87FB1549-C047-44BB-8811-61A4981947B9}">
      <formula1>Kylla_ei</formula1>
    </dataValidation>
    <dataValidation type="textLength" operator="lessThanOrEqual" allowBlank="1" showInputMessage="1" showErrorMessage="1" error="Kentän maksimipituus on 400 merkkiä" prompt="Tämä tieto näkyy Seurantajärjestelmässä toimenpiteen nimen vieressä olevaa huutomerkki painiketta painamalla. _x000a__x000a_Lisätiedoissa voi esim. tarkemmin kuvata toteutettua toimenpidettä, tai antaa lisätietoa toteutuksesta. _x000a__x000a_Kentän maksimipituus 400 merkkiä." sqref="S9:S100" xr:uid="{38BB04B1-3A40-4F3F-B6F2-6333296EBED0}">
      <formula1>400</formula1>
    </dataValidation>
    <dataValidation type="whole" allowBlank="1" showInputMessage="1" showErrorMessage="1" error="Vuosi neljällä numerolla väliltä 2017-2025" prompt="Raportointivuosi neljällä numerolla" sqref="C9:C100" xr:uid="{F74DC919-CE55-44C2-AD22-C56E1DCFB8B2}">
      <formula1>2017</formula1>
      <formula2>2025</formula2>
    </dataValidation>
    <dataValidation allowBlank="1" showInputMessage="1" showErrorMessage="1" prompt="Toimipaikka ID tiedot löytyvät seurantajärjestelmästä Toimipaikka-tason tiedoista tai Sopimus-tason Toimipaikka-raportilta. _x000a__x000a_Ilman oikeaa toimipaikka ID:tä ei toimenpiteiden siirto onnistu." sqref="B9:B100" xr:uid="{CCD88292-80A2-4580-9668-A64AE2477840}"/>
    <dataValidation operator="lessThan" allowBlank="1" showInputMessage="1" showErrorMessage="1" prompt="Toimipaikan nimi seurantajärjestelmässä_x000a__x000a_Toimipaikan nimeen tehtävät muutokset eivät siirry tällä tiedostolla, nimenmuutokset tulee tehdä seurantajärjestelmässä." sqref="A9:A100" xr:uid="{F7B1A301-1B32-4A70-83D2-3FC96565A1E2}"/>
    <dataValidation type="textLength" operator="lessThan" allowBlank="1" showInputMessage="1" showErrorMessage="1" prompt="Tehdyn toimenpiteen lyhyt kuvaus. Kuvauksesta tulee käydä ilmi mitä on tehty ja missä laajuudessa (kentän maksimipituus 255 merkkiä)" sqref="D9:D100" xr:uid="{31D1B27B-25E1-4E76-87D2-C25B439B5BA3}">
      <formula1>250</formula1>
    </dataValidation>
    <dataValidation type="decimal" operator="greaterThanOrEqual" allowBlank="1" showInputMessage="1" showErrorMessage="1" error="Ilmoita takaisinmaksuaika lukuna" prompt="Toimenpiteen edellyttämän investoinnin ns. suora takaisinmaksuaika (TMA) vuosina tarvittaessa yhdellä desimaalilla (esim. 1,5)" sqref="G9:G100" xr:uid="{F9DC47A9-D0E2-43EA-957C-C1344625A524}">
      <formula1>0</formula1>
    </dataValidation>
    <dataValidation type="whole" allowBlank="1" showInputMessage="1" showErrorMessage="1" error="Eliniän tulee olla kokonaisluku välillä 1-150" promptTitle="Teknisen toimenpiteen elinikä" prompt="Ilmoita teknisille (TEK) toimenpiteille elinikä kokonaislukuna._x000a__x000a_Elinikä kertoo kuinka pitkään toimenpide tuottaa säästöä. Käyttöteknisille toimille elinikä määräytyy seurantajärjestelmän laskentasäätöjen mukaan." sqref="O9:O100" xr:uid="{A738E472-5131-4E70-B64F-8BF8DCAD6D71}">
      <formula1>1</formula1>
      <formula2>150</formula2>
    </dataValidation>
    <dataValidation type="whole" operator="greaterThanOrEqual" allowBlank="1" showInputMessage="1" showErrorMessage="1" error="Ilmoita investointi kokonaislukuna" prompt="Investointi kokonaislukuna (pakollinen tieto)" sqref="F9:F100" xr:uid="{3FD7BF92-2C2E-40D2-877B-8C47FC37644F}">
      <formula1>0</formula1>
    </dataValidation>
    <dataValidation type="list" allowBlank="1" showInputMessage="1" showErrorMessage="1" error="Valitse toimenpideluokka annetuista vaihtoehdoista" prompt="Valitse toimenpideluokka annetuista arvoista. _x000a__x000a_HUOM! tarkasta solusta D3 toimialavalinta, valittu toimiala vaikuttaa valitttavana oleviin toimenpideluokkiin. Toimialan voi tarvittaessa vaihtaa &quot;LUE TÄMÄ&quot; välilehdellä." sqref="R9:R100" xr:uid="{9F1C5919-08DC-4725-BA19-0421E5092425}">
      <formula1>INDIRECT($D$3)</formula1>
    </dataValidation>
    <dataValidation allowBlank="1" showInputMessage="1" showErrorMessage="1" prompt="Toimialaa voi muuttaa &quot;LUE TÄMÄ&quot; -välilehdellä. _x000a__x000a_Huomaa, että toimialan muuuttaminen vaikuttaa valittavissa oleviin toimenideluokkiin." sqref="D3" xr:uid="{DDF309A0-7276-478A-BCBA-0A73B8C20EC6}"/>
  </dataValidations>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35"/>
  <sheetViews>
    <sheetView showGridLines="0" workbookViewId="0">
      <selection activeCell="A5" sqref="A5"/>
    </sheetView>
  </sheetViews>
  <sheetFormatPr defaultRowHeight="13.8" x14ac:dyDescent="0.25"/>
  <cols>
    <col min="1" max="1" width="9.109375" style="2"/>
    <col min="2" max="2" width="121.44140625" style="2" customWidth="1"/>
    <col min="3" max="257" width="9.109375" style="2"/>
    <col min="258" max="258" width="121.44140625" style="2" customWidth="1"/>
    <col min="259" max="513" width="9.109375" style="2"/>
    <col min="514" max="514" width="121.44140625" style="2" customWidth="1"/>
    <col min="515" max="769" width="9.109375" style="2"/>
    <col min="770" max="770" width="121.44140625" style="2" customWidth="1"/>
    <col min="771" max="1025" width="9.109375" style="2"/>
    <col min="1026" max="1026" width="121.44140625" style="2" customWidth="1"/>
    <col min="1027" max="1281" width="9.109375" style="2"/>
    <col min="1282" max="1282" width="121.44140625" style="2" customWidth="1"/>
    <col min="1283" max="1537" width="9.109375" style="2"/>
    <col min="1538" max="1538" width="121.44140625" style="2" customWidth="1"/>
    <col min="1539" max="1793" width="9.109375" style="2"/>
    <col min="1794" max="1794" width="121.44140625" style="2" customWidth="1"/>
    <col min="1795" max="2049" width="9.109375" style="2"/>
    <col min="2050" max="2050" width="121.44140625" style="2" customWidth="1"/>
    <col min="2051" max="2305" width="9.109375" style="2"/>
    <col min="2306" max="2306" width="121.44140625" style="2" customWidth="1"/>
    <col min="2307" max="2561" width="9.109375" style="2"/>
    <col min="2562" max="2562" width="121.44140625" style="2" customWidth="1"/>
    <col min="2563" max="2817" width="9.109375" style="2"/>
    <col min="2818" max="2818" width="121.44140625" style="2" customWidth="1"/>
    <col min="2819" max="3073" width="9.109375" style="2"/>
    <col min="3074" max="3074" width="121.44140625" style="2" customWidth="1"/>
    <col min="3075" max="3329" width="9.109375" style="2"/>
    <col min="3330" max="3330" width="121.44140625" style="2" customWidth="1"/>
    <col min="3331" max="3585" width="9.109375" style="2"/>
    <col min="3586" max="3586" width="121.44140625" style="2" customWidth="1"/>
    <col min="3587" max="3841" width="9.109375" style="2"/>
    <col min="3842" max="3842" width="121.44140625" style="2" customWidth="1"/>
    <col min="3843" max="4097" width="9.109375" style="2"/>
    <col min="4098" max="4098" width="121.44140625" style="2" customWidth="1"/>
    <col min="4099" max="4353" width="9.109375" style="2"/>
    <col min="4354" max="4354" width="121.44140625" style="2" customWidth="1"/>
    <col min="4355" max="4609" width="9.109375" style="2"/>
    <col min="4610" max="4610" width="121.44140625" style="2" customWidth="1"/>
    <col min="4611" max="4865" width="9.109375" style="2"/>
    <col min="4866" max="4866" width="121.44140625" style="2" customWidth="1"/>
    <col min="4867" max="5121" width="9.109375" style="2"/>
    <col min="5122" max="5122" width="121.44140625" style="2" customWidth="1"/>
    <col min="5123" max="5377" width="9.109375" style="2"/>
    <col min="5378" max="5378" width="121.44140625" style="2" customWidth="1"/>
    <col min="5379" max="5633" width="9.109375" style="2"/>
    <col min="5634" max="5634" width="121.44140625" style="2" customWidth="1"/>
    <col min="5635" max="5889" width="9.109375" style="2"/>
    <col min="5890" max="5890" width="121.44140625" style="2" customWidth="1"/>
    <col min="5891" max="6145" width="9.109375" style="2"/>
    <col min="6146" max="6146" width="121.44140625" style="2" customWidth="1"/>
    <col min="6147" max="6401" width="9.109375" style="2"/>
    <col min="6402" max="6402" width="121.44140625" style="2" customWidth="1"/>
    <col min="6403" max="6657" width="9.109375" style="2"/>
    <col min="6658" max="6658" width="121.44140625" style="2" customWidth="1"/>
    <col min="6659" max="6913" width="9.109375" style="2"/>
    <col min="6914" max="6914" width="121.44140625" style="2" customWidth="1"/>
    <col min="6915" max="7169" width="9.109375" style="2"/>
    <col min="7170" max="7170" width="121.44140625" style="2" customWidth="1"/>
    <col min="7171" max="7425" width="9.109375" style="2"/>
    <col min="7426" max="7426" width="121.44140625" style="2" customWidth="1"/>
    <col min="7427" max="7681" width="9.109375" style="2"/>
    <col min="7682" max="7682" width="121.44140625" style="2" customWidth="1"/>
    <col min="7683" max="7937" width="9.109375" style="2"/>
    <col min="7938" max="7938" width="121.44140625" style="2" customWidth="1"/>
    <col min="7939" max="8193" width="9.109375" style="2"/>
    <col min="8194" max="8194" width="121.44140625" style="2" customWidth="1"/>
    <col min="8195" max="8449" width="9.109375" style="2"/>
    <col min="8450" max="8450" width="121.44140625" style="2" customWidth="1"/>
    <col min="8451" max="8705" width="9.109375" style="2"/>
    <col min="8706" max="8706" width="121.44140625" style="2" customWidth="1"/>
    <col min="8707" max="8961" width="9.109375" style="2"/>
    <col min="8962" max="8962" width="121.44140625" style="2" customWidth="1"/>
    <col min="8963" max="9217" width="9.109375" style="2"/>
    <col min="9218" max="9218" width="121.44140625" style="2" customWidth="1"/>
    <col min="9219" max="9473" width="9.109375" style="2"/>
    <col min="9474" max="9474" width="121.44140625" style="2" customWidth="1"/>
    <col min="9475" max="9729" width="9.109375" style="2"/>
    <col min="9730" max="9730" width="121.44140625" style="2" customWidth="1"/>
    <col min="9731" max="9985" width="9.109375" style="2"/>
    <col min="9986" max="9986" width="121.44140625" style="2" customWidth="1"/>
    <col min="9987" max="10241" width="9.109375" style="2"/>
    <col min="10242" max="10242" width="121.44140625" style="2" customWidth="1"/>
    <col min="10243" max="10497" width="9.109375" style="2"/>
    <col min="10498" max="10498" width="121.44140625" style="2" customWidth="1"/>
    <col min="10499" max="10753" width="9.109375" style="2"/>
    <col min="10754" max="10754" width="121.44140625" style="2" customWidth="1"/>
    <col min="10755" max="11009" width="9.109375" style="2"/>
    <col min="11010" max="11010" width="121.44140625" style="2" customWidth="1"/>
    <col min="11011" max="11265" width="9.109375" style="2"/>
    <col min="11266" max="11266" width="121.44140625" style="2" customWidth="1"/>
    <col min="11267" max="11521" width="9.109375" style="2"/>
    <col min="11522" max="11522" width="121.44140625" style="2" customWidth="1"/>
    <col min="11523" max="11777" width="9.109375" style="2"/>
    <col min="11778" max="11778" width="121.44140625" style="2" customWidth="1"/>
    <col min="11779" max="12033" width="9.109375" style="2"/>
    <col min="12034" max="12034" width="121.44140625" style="2" customWidth="1"/>
    <col min="12035" max="12289" width="9.109375" style="2"/>
    <col min="12290" max="12290" width="121.44140625" style="2" customWidth="1"/>
    <col min="12291" max="12545" width="9.109375" style="2"/>
    <col min="12546" max="12546" width="121.44140625" style="2" customWidth="1"/>
    <col min="12547" max="12801" width="9.109375" style="2"/>
    <col min="12802" max="12802" width="121.44140625" style="2" customWidth="1"/>
    <col min="12803" max="13057" width="9.109375" style="2"/>
    <col min="13058" max="13058" width="121.44140625" style="2" customWidth="1"/>
    <col min="13059" max="13313" width="9.109375" style="2"/>
    <col min="13314" max="13314" width="121.44140625" style="2" customWidth="1"/>
    <col min="13315" max="13569" width="9.109375" style="2"/>
    <col min="13570" max="13570" width="121.44140625" style="2" customWidth="1"/>
    <col min="13571" max="13825" width="9.109375" style="2"/>
    <col min="13826" max="13826" width="121.44140625" style="2" customWidth="1"/>
    <col min="13827" max="14081" width="9.109375" style="2"/>
    <col min="14082" max="14082" width="121.44140625" style="2" customWidth="1"/>
    <col min="14083" max="14337" width="9.109375" style="2"/>
    <col min="14338" max="14338" width="121.44140625" style="2" customWidth="1"/>
    <col min="14339" max="14593" width="9.109375" style="2"/>
    <col min="14594" max="14594" width="121.44140625" style="2" customWidth="1"/>
    <col min="14595" max="14849" width="9.109375" style="2"/>
    <col min="14850" max="14850" width="121.44140625" style="2" customWidth="1"/>
    <col min="14851" max="15105" width="9.109375" style="2"/>
    <col min="15106" max="15106" width="121.44140625" style="2" customWidth="1"/>
    <col min="15107" max="15361" width="9.109375" style="2"/>
    <col min="15362" max="15362" width="121.44140625" style="2" customWidth="1"/>
    <col min="15363" max="15617" width="9.109375" style="2"/>
    <col min="15618" max="15618" width="121.44140625" style="2" customWidth="1"/>
    <col min="15619" max="15873" width="9.109375" style="2"/>
    <col min="15874" max="15874" width="121.44140625" style="2" customWidth="1"/>
    <col min="15875" max="16129" width="9.109375" style="2"/>
    <col min="16130" max="16130" width="121.44140625" style="2" customWidth="1"/>
    <col min="16131" max="16384" width="9.109375" style="2"/>
  </cols>
  <sheetData>
    <row r="1" spans="1:2" x14ac:dyDescent="0.25">
      <c r="A1" s="2" t="str">
        <f>Toimenpiteet!A1</f>
        <v>Toimenpiteiden siirtotiedosto, Energiatehokkuussopimukset 2017-2025</v>
      </c>
    </row>
    <row r="2" spans="1:2" x14ac:dyDescent="0.25">
      <c r="A2" s="13" t="str">
        <f>Toimenpiteet!A2</f>
        <v>versio 2 - 9.12.2019 / Motiva</v>
      </c>
    </row>
    <row r="4" spans="1:2" ht="15.6" x14ac:dyDescent="0.3">
      <c r="A4" s="1" t="s">
        <v>38</v>
      </c>
    </row>
    <row r="6" spans="1:2" ht="14.4" x14ac:dyDescent="0.3">
      <c r="A6" s="2" t="s">
        <v>98</v>
      </c>
    </row>
    <row r="7" spans="1:2" hidden="1" x14ac:dyDescent="0.25"/>
    <row r="8" spans="1:2" hidden="1" x14ac:dyDescent="0.25">
      <c r="A8" s="2" t="s">
        <v>66</v>
      </c>
    </row>
    <row r="10" spans="1:2" x14ac:dyDescent="0.25">
      <c r="A10" s="2" t="s">
        <v>51</v>
      </c>
    </row>
    <row r="12" spans="1:2" ht="29.25" customHeight="1" x14ac:dyDescent="0.25">
      <c r="A12" s="6" t="s">
        <v>3</v>
      </c>
      <c r="B12" s="3" t="s">
        <v>183</v>
      </c>
    </row>
    <row r="13" spans="1:2" ht="28.8" x14ac:dyDescent="0.3">
      <c r="A13" s="7" t="s">
        <v>4</v>
      </c>
      <c r="B13" s="3" t="s">
        <v>49</v>
      </c>
    </row>
    <row r="14" spans="1:2" ht="14.4" x14ac:dyDescent="0.3">
      <c r="A14" s="7" t="s">
        <v>5</v>
      </c>
      <c r="B14" s="3" t="s">
        <v>39</v>
      </c>
    </row>
    <row r="15" spans="1:2" ht="28.8" x14ac:dyDescent="0.3">
      <c r="A15" s="7" t="s">
        <v>6</v>
      </c>
      <c r="B15" s="3" t="s">
        <v>40</v>
      </c>
    </row>
    <row r="16" spans="1:2" ht="41.4" x14ac:dyDescent="0.25">
      <c r="A16" s="7" t="s">
        <v>7</v>
      </c>
      <c r="B16" s="3" t="s">
        <v>50</v>
      </c>
    </row>
    <row r="17" spans="1:2" ht="28.8" x14ac:dyDescent="0.3">
      <c r="A17" s="7" t="s">
        <v>8</v>
      </c>
      <c r="B17" s="4" t="s">
        <v>41</v>
      </c>
    </row>
    <row r="18" spans="1:2" ht="27.6" x14ac:dyDescent="0.25">
      <c r="A18" s="6" t="s">
        <v>9</v>
      </c>
      <c r="B18" s="3" t="s">
        <v>42</v>
      </c>
    </row>
    <row r="19" spans="1:2" ht="14.4" x14ac:dyDescent="0.3">
      <c r="A19" s="7" t="s">
        <v>10</v>
      </c>
      <c r="B19" s="3" t="s">
        <v>43</v>
      </c>
    </row>
    <row r="20" spans="1:2" ht="14.4" x14ac:dyDescent="0.3">
      <c r="A20" s="7" t="s">
        <v>11</v>
      </c>
      <c r="B20" s="3" t="s">
        <v>44</v>
      </c>
    </row>
    <row r="21" spans="1:2" ht="14.4" x14ac:dyDescent="0.3">
      <c r="A21" s="7" t="s">
        <v>12</v>
      </c>
      <c r="B21" s="3" t="s">
        <v>45</v>
      </c>
    </row>
    <row r="22" spans="1:2" ht="14.4" x14ac:dyDescent="0.3">
      <c r="A22" s="7" t="s">
        <v>13</v>
      </c>
      <c r="B22" s="3" t="s">
        <v>52</v>
      </c>
    </row>
    <row r="23" spans="1:2" ht="16.8" x14ac:dyDescent="0.3">
      <c r="A23" s="7" t="s">
        <v>14</v>
      </c>
      <c r="B23" s="3" t="s">
        <v>46</v>
      </c>
    </row>
    <row r="24" spans="1:2" ht="86.4" x14ac:dyDescent="0.3">
      <c r="A24" s="7" t="s">
        <v>15</v>
      </c>
      <c r="B24" s="3" t="s">
        <v>47</v>
      </c>
    </row>
    <row r="25" spans="1:2" ht="27.6" x14ac:dyDescent="0.25">
      <c r="A25" s="7" t="s">
        <v>16</v>
      </c>
      <c r="B25" s="3" t="s">
        <v>101</v>
      </c>
    </row>
    <row r="26" spans="1:2" ht="27.6" x14ac:dyDescent="0.25">
      <c r="A26" s="8" t="s">
        <v>17</v>
      </c>
      <c r="B26" s="3" t="s">
        <v>48</v>
      </c>
    </row>
    <row r="27" spans="1:2" x14ac:dyDescent="0.25">
      <c r="A27" s="8" t="s">
        <v>18</v>
      </c>
      <c r="B27" s="3" t="s">
        <v>56</v>
      </c>
    </row>
    <row r="28" spans="1:2" x14ac:dyDescent="0.25">
      <c r="A28" s="8" t="s">
        <v>19</v>
      </c>
      <c r="B28" s="3" t="s">
        <v>54</v>
      </c>
    </row>
    <row r="29" spans="1:2" ht="27.6" x14ac:dyDescent="0.25">
      <c r="A29" s="8" t="s">
        <v>20</v>
      </c>
      <c r="B29" s="3" t="s">
        <v>55</v>
      </c>
    </row>
    <row r="30" spans="1:2" ht="41.4" x14ac:dyDescent="0.25">
      <c r="A30" s="8" t="s">
        <v>102</v>
      </c>
      <c r="B30" s="3" t="s">
        <v>65</v>
      </c>
    </row>
    <row r="31" spans="1:2" ht="27.6" x14ac:dyDescent="0.25">
      <c r="A31" s="8" t="s">
        <v>182</v>
      </c>
      <c r="B31" s="3" t="s">
        <v>184</v>
      </c>
    </row>
    <row r="32" spans="1:2" x14ac:dyDescent="0.25">
      <c r="A32" s="8"/>
      <c r="B32" s="3"/>
    </row>
    <row r="34" spans="2:2" ht="27.6" x14ac:dyDescent="0.25">
      <c r="B34" s="3" t="s">
        <v>96</v>
      </c>
    </row>
    <row r="35" spans="2:2" x14ac:dyDescent="0.25">
      <c r="B35" s="5"/>
    </row>
  </sheetData>
  <sheetProtection sheet="1" objects="1" scenarios="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92"/>
  <sheetViews>
    <sheetView workbookViewId="0">
      <selection activeCell="C85" sqref="C85"/>
    </sheetView>
  </sheetViews>
  <sheetFormatPr defaultColWidth="9.109375" defaultRowHeight="14.4" x14ac:dyDescent="0.3"/>
  <cols>
    <col min="1" max="1" width="4.44140625" style="9" customWidth="1"/>
    <col min="2" max="2" width="27.5546875" style="9" customWidth="1"/>
    <col min="3" max="3" width="30" style="9" customWidth="1"/>
    <col min="4" max="4" width="20.33203125" style="9" bestFit="1" customWidth="1"/>
    <col min="5" max="5" width="8.33203125" style="9" customWidth="1"/>
    <col min="6" max="6" width="9.109375" style="9"/>
    <col min="7" max="7" width="11.44140625" style="9" customWidth="1"/>
    <col min="8" max="8" width="9.109375" style="9" customWidth="1"/>
    <col min="9" max="9" width="15.88671875" style="9" customWidth="1"/>
    <col min="10" max="10" width="9.109375" style="9" customWidth="1"/>
    <col min="11" max="11" width="9.88671875" style="9" customWidth="1"/>
    <col min="12" max="12" width="9.109375" style="9" customWidth="1"/>
    <col min="13" max="13" width="20.5546875" style="9" bestFit="1" customWidth="1"/>
    <col min="14" max="14" width="9.109375" style="9" customWidth="1"/>
    <col min="15" max="15" width="17.33203125" style="9" customWidth="1"/>
    <col min="16" max="16" width="37.44140625" style="9" bestFit="1" customWidth="1"/>
    <col min="17" max="16384" width="9.109375" style="9"/>
  </cols>
  <sheetData>
    <row r="1" spans="1:17" x14ac:dyDescent="0.3">
      <c r="A1" s="9" t="str">
        <f>Toimenpiteet!A1</f>
        <v>Toimenpiteiden siirtotiedosto, Energiatehokkuussopimukset 2017-2025</v>
      </c>
      <c r="F1" s="10"/>
      <c r="G1" s="10"/>
      <c r="H1" s="10"/>
      <c r="I1" s="10"/>
      <c r="J1" s="10"/>
      <c r="K1" s="10"/>
      <c r="L1" s="10"/>
      <c r="M1" s="10"/>
      <c r="N1" s="10"/>
      <c r="O1" s="10"/>
      <c r="P1" s="10"/>
      <c r="Q1" s="10"/>
    </row>
    <row r="4" spans="1:17" x14ac:dyDescent="0.3">
      <c r="C4" s="11" t="s">
        <v>57</v>
      </c>
    </row>
    <row r="5" spans="1:17" x14ac:dyDescent="0.3">
      <c r="C5" s="11"/>
    </row>
    <row r="6" spans="1:17" x14ac:dyDescent="0.3">
      <c r="C6" s="11" t="s">
        <v>88</v>
      </c>
      <c r="G6" s="9" t="s">
        <v>64</v>
      </c>
      <c r="I6" s="9" t="s">
        <v>32</v>
      </c>
      <c r="K6" s="9" t="s">
        <v>63</v>
      </c>
      <c r="M6" s="9" t="s">
        <v>115</v>
      </c>
      <c r="O6" s="9" t="s">
        <v>115</v>
      </c>
      <c r="P6" s="9" t="s">
        <v>67</v>
      </c>
      <c r="Q6" s="9" t="s">
        <v>103</v>
      </c>
    </row>
    <row r="7" spans="1:17" x14ac:dyDescent="0.3">
      <c r="G7" s="9" t="s">
        <v>1</v>
      </c>
      <c r="I7" s="9" t="s">
        <v>22</v>
      </c>
      <c r="K7" s="9" t="s">
        <v>61</v>
      </c>
      <c r="M7" s="9" t="s">
        <v>88</v>
      </c>
      <c r="O7" s="9" t="s">
        <v>89</v>
      </c>
      <c r="P7" s="9" t="s">
        <v>68</v>
      </c>
      <c r="Q7" s="9" t="s">
        <v>68</v>
      </c>
    </row>
    <row r="8" spans="1:17" x14ac:dyDescent="0.3">
      <c r="B8" s="10" t="s">
        <v>175</v>
      </c>
      <c r="C8" s="11" t="s">
        <v>124</v>
      </c>
      <c r="D8" s="11" t="s">
        <v>103</v>
      </c>
      <c r="E8" s="11"/>
      <c r="G8" s="9" t="s">
        <v>2</v>
      </c>
      <c r="I8" s="9" t="s">
        <v>58</v>
      </c>
      <c r="K8" s="9" t="s">
        <v>62</v>
      </c>
      <c r="M8" s="9" t="s">
        <v>89</v>
      </c>
      <c r="O8" s="9" t="s">
        <v>89</v>
      </c>
      <c r="P8" s="9" t="s">
        <v>69</v>
      </c>
      <c r="Q8" s="9" t="s">
        <v>69</v>
      </c>
    </row>
    <row r="9" spans="1:17" x14ac:dyDescent="0.3">
      <c r="B9" s="9" t="str">
        <f>CONCATENATE(C$6,"_",Table1[[#This Row],[Toimenpide]])</f>
        <v>Teollisuus_Lämmitysjärjestelmä</v>
      </c>
      <c r="C9" s="45" t="s">
        <v>82</v>
      </c>
      <c r="D9" s="45" t="s">
        <v>137</v>
      </c>
      <c r="I9" s="9" t="s">
        <v>59</v>
      </c>
      <c r="M9" s="9" t="s">
        <v>90</v>
      </c>
      <c r="O9" s="9" t="s">
        <v>89</v>
      </c>
      <c r="P9" s="9" t="s">
        <v>70</v>
      </c>
      <c r="Q9" s="9" t="s">
        <v>70</v>
      </c>
    </row>
    <row r="10" spans="1:17" x14ac:dyDescent="0.3">
      <c r="B10" s="9" t="str">
        <f>CONCATENATE(C$6,"_",Table1[[#This Row],[Toimenpide]])</f>
        <v>Teollisuus_Ilmanvaihtojärjestelmä</v>
      </c>
      <c r="C10" s="45" t="s">
        <v>83</v>
      </c>
      <c r="D10" s="45" t="s">
        <v>138</v>
      </c>
      <c r="I10" s="9" t="s">
        <v>60</v>
      </c>
      <c r="M10" s="9" t="s">
        <v>91</v>
      </c>
      <c r="O10" s="9" t="s">
        <v>89</v>
      </c>
      <c r="P10" s="9" t="s">
        <v>75</v>
      </c>
      <c r="Q10" s="9" t="s">
        <v>104</v>
      </c>
    </row>
    <row r="11" spans="1:17" x14ac:dyDescent="0.3">
      <c r="B11" s="9" t="str">
        <f>CONCATENATE(C$6,"_",Table1[[#This Row],[Toimenpide]])</f>
        <v>Teollisuus_Käyttö- ja prosessivesijärjestelmät</v>
      </c>
      <c r="C11" s="45" t="s">
        <v>133</v>
      </c>
      <c r="D11" s="45" t="s">
        <v>139</v>
      </c>
      <c r="M11" s="9" t="s">
        <v>116</v>
      </c>
      <c r="O11" s="9" t="s">
        <v>88</v>
      </c>
      <c r="P11" s="9" t="s">
        <v>71</v>
      </c>
      <c r="Q11" s="9" t="s">
        <v>105</v>
      </c>
    </row>
    <row r="12" spans="1:17" x14ac:dyDescent="0.3">
      <c r="B12" s="9" t="str">
        <f>CONCATENATE(C$6,"_",Table1[[#This Row],[Toimenpide]])</f>
        <v>Teollisuus_Jäähdytys</v>
      </c>
      <c r="C12" s="45" t="s">
        <v>125</v>
      </c>
      <c r="D12" s="45" t="s">
        <v>140</v>
      </c>
      <c r="M12" s="9" t="s">
        <v>81</v>
      </c>
      <c r="O12" s="9" t="s">
        <v>88</v>
      </c>
      <c r="P12" s="9" t="s">
        <v>72</v>
      </c>
      <c r="Q12" s="9" t="s">
        <v>72</v>
      </c>
    </row>
    <row r="13" spans="1:17" x14ac:dyDescent="0.3">
      <c r="B13" s="9" t="str">
        <f>CONCATENATE(C$6,"_",Table1[[#This Row],[Toimenpide]])</f>
        <v>Teollisuus_Valaistus</v>
      </c>
      <c r="C13" s="45" t="s">
        <v>134</v>
      </c>
      <c r="D13" s="45" t="s">
        <v>141</v>
      </c>
      <c r="O13" s="9" t="s">
        <v>88</v>
      </c>
      <c r="P13" s="9" t="s">
        <v>73</v>
      </c>
      <c r="Q13" s="9" t="s">
        <v>73</v>
      </c>
    </row>
    <row r="14" spans="1:17" x14ac:dyDescent="0.3">
      <c r="B14" s="9" t="str">
        <f>CONCATENATE(C$6,"_",Table1[[#This Row],[Toimenpide]])</f>
        <v>Teollisuus_ICT- ja toimistolaitteet</v>
      </c>
      <c r="C14" s="45" t="s">
        <v>155</v>
      </c>
      <c r="D14" s="45" t="s">
        <v>142</v>
      </c>
      <c r="O14" s="9" t="s">
        <v>88</v>
      </c>
      <c r="P14" s="9" t="s">
        <v>74</v>
      </c>
      <c r="Q14" s="9" t="s">
        <v>74</v>
      </c>
    </row>
    <row r="15" spans="1:17" x14ac:dyDescent="0.3">
      <c r="B15" s="9" t="str">
        <f>CONCATENATE(C$6,"_",Table1[[#This Row],[Toimenpide]])</f>
        <v>Teollisuus_Paineilma</v>
      </c>
      <c r="C15" s="45" t="s">
        <v>135</v>
      </c>
      <c r="D15" s="45" t="s">
        <v>143</v>
      </c>
      <c r="O15" s="9" t="s">
        <v>88</v>
      </c>
      <c r="P15" s="9" t="s">
        <v>76</v>
      </c>
      <c r="Q15" s="9" t="s">
        <v>106</v>
      </c>
    </row>
    <row r="16" spans="1:17" x14ac:dyDescent="0.3">
      <c r="B16" s="9" t="str">
        <f>CONCATENATE(C$6,"_",Table1[[#This Row],[Toimenpide]])</f>
        <v>Teollisuus_Höyry ja lauhde</v>
      </c>
      <c r="C16" s="45" t="s">
        <v>136</v>
      </c>
      <c r="D16" s="45" t="s">
        <v>144</v>
      </c>
      <c r="O16" s="9" t="s">
        <v>88</v>
      </c>
      <c r="P16" s="9" t="s">
        <v>108</v>
      </c>
      <c r="Q16" s="9" t="s">
        <v>107</v>
      </c>
    </row>
    <row r="17" spans="2:17" x14ac:dyDescent="0.3">
      <c r="B17" s="9" t="str">
        <f>CONCATENATE(C$6,"_",Table1[[#This Row],[Toimenpide]])</f>
        <v>Teollisuus_Rakenteet</v>
      </c>
      <c r="C17" s="45" t="s">
        <v>85</v>
      </c>
      <c r="D17" s="45" t="s">
        <v>145</v>
      </c>
      <c r="O17" s="9" t="s">
        <v>88</v>
      </c>
      <c r="P17" s="9" t="s">
        <v>109</v>
      </c>
      <c r="Q17" s="43" t="s">
        <v>110</v>
      </c>
    </row>
    <row r="18" spans="2:17" x14ac:dyDescent="0.3">
      <c r="B18" s="9" t="str">
        <f>CONCATENATE(C$6,"_",Table1[[#This Row],[Toimenpide]])</f>
        <v>Teollisuus_Prosessi ja prosessilaitteet</v>
      </c>
      <c r="C18" s="45" t="s">
        <v>146</v>
      </c>
      <c r="D18" s="45" t="s">
        <v>147</v>
      </c>
      <c r="O18" s="9" t="s">
        <v>91</v>
      </c>
      <c r="P18" s="9" t="s">
        <v>77</v>
      </c>
      <c r="Q18" s="9" t="s">
        <v>111</v>
      </c>
    </row>
    <row r="19" spans="2:17" x14ac:dyDescent="0.3">
      <c r="B19" s="9" t="str">
        <f>CONCATENATE(C$6,"_",Table1[[#This Row],[Toimenpide]])</f>
        <v>Teollisuus_Aurinkosähkö</v>
      </c>
      <c r="C19" s="45" t="s">
        <v>131</v>
      </c>
      <c r="D19" s="45" t="s">
        <v>148</v>
      </c>
      <c r="O19" s="9" t="s">
        <v>116</v>
      </c>
      <c r="P19" s="9" t="s">
        <v>78</v>
      </c>
      <c r="Q19" s="9" t="s">
        <v>112</v>
      </c>
    </row>
    <row r="20" spans="2:17" x14ac:dyDescent="0.3">
      <c r="B20" s="9" t="str">
        <f>CONCATENATE(C$6,"_",Table1[[#This Row],[Toimenpide]])</f>
        <v>Teollisuus_Muu uusiutuva energia</v>
      </c>
      <c r="C20" s="45" t="s">
        <v>132</v>
      </c>
      <c r="D20" s="45" t="s">
        <v>149</v>
      </c>
      <c r="O20" s="9" t="s">
        <v>90</v>
      </c>
      <c r="P20" s="9" t="s">
        <v>79</v>
      </c>
      <c r="Q20" s="9" t="s">
        <v>79</v>
      </c>
    </row>
    <row r="21" spans="2:17" x14ac:dyDescent="0.3">
      <c r="B21" s="9" t="str">
        <f>CONCATENATE(C$6,"_",Table1[[#This Row],[Toimenpide]])</f>
        <v>Teollisuus_Energiantuotanto</v>
      </c>
      <c r="C21" s="45" t="s">
        <v>91</v>
      </c>
      <c r="D21" s="45" t="s">
        <v>150</v>
      </c>
      <c r="O21" s="9" t="s">
        <v>90</v>
      </c>
      <c r="P21" s="9" t="s">
        <v>80</v>
      </c>
      <c r="Q21" s="9" t="s">
        <v>80</v>
      </c>
    </row>
    <row r="22" spans="2:17" x14ac:dyDescent="0.3">
      <c r="B22" s="9" t="str">
        <f>CONCATENATE(C$6,"_",Table1[[#This Row],[Toimenpide]])</f>
        <v>Teollisuus_Muu</v>
      </c>
      <c r="C22" s="45" t="s">
        <v>86</v>
      </c>
      <c r="D22" s="45" t="s">
        <v>151</v>
      </c>
      <c r="O22" s="9" t="s">
        <v>81</v>
      </c>
      <c r="P22" s="9" t="s">
        <v>81</v>
      </c>
      <c r="Q22" s="9" t="s">
        <v>113</v>
      </c>
    </row>
    <row r="24" spans="2:17" x14ac:dyDescent="0.3">
      <c r="C24" s="11" t="s">
        <v>89</v>
      </c>
    </row>
    <row r="26" spans="2:17" x14ac:dyDescent="0.3">
      <c r="B26" s="10" t="s">
        <v>175</v>
      </c>
      <c r="C26" s="11" t="s">
        <v>124</v>
      </c>
      <c r="D26" s="11" t="s">
        <v>103</v>
      </c>
    </row>
    <row r="27" spans="2:17" x14ac:dyDescent="0.3">
      <c r="B27" s="9" t="str">
        <f>CONCATENATE(C$24,"_",Table19[[#This Row],[Toimenpide]])</f>
        <v>Palvelu_Lämmitysjärjestelmä</v>
      </c>
      <c r="C27" s="9" t="s">
        <v>82</v>
      </c>
      <c r="D27" s="9" t="s">
        <v>137</v>
      </c>
    </row>
    <row r="28" spans="2:17" x14ac:dyDescent="0.3">
      <c r="B28" s="9" t="str">
        <f>CONCATENATE(C$24,"_",Table19[[#This Row],[Toimenpide]])</f>
        <v>Palvelu_Ilmanvaihtojärjestelmä</v>
      </c>
      <c r="C28" s="9" t="s">
        <v>83</v>
      </c>
      <c r="D28" s="9" t="s">
        <v>138</v>
      </c>
    </row>
    <row r="29" spans="2:17" x14ac:dyDescent="0.3">
      <c r="B29" s="9" t="str">
        <f>CONCATENATE(C$24,"_",Table19[[#This Row],[Toimenpide]])</f>
        <v>Palvelu_Käyttövesijärjestelmä</v>
      </c>
      <c r="C29" s="9" t="s">
        <v>84</v>
      </c>
      <c r="D29" s="9" t="s">
        <v>153</v>
      </c>
    </row>
    <row r="30" spans="2:17" x14ac:dyDescent="0.3">
      <c r="B30" s="9" t="str">
        <f>CONCATENATE(C$24,"_",Table19[[#This Row],[Toimenpide]])</f>
        <v>Palvelu_Jäähdytys</v>
      </c>
      <c r="C30" s="9" t="s">
        <v>125</v>
      </c>
      <c r="D30" s="9" t="s">
        <v>140</v>
      </c>
    </row>
    <row r="31" spans="2:17" x14ac:dyDescent="0.3">
      <c r="B31" s="9" t="str">
        <f>CONCATENATE(C$24,"_",Table19[[#This Row],[Toimenpide]])</f>
        <v>Palvelu_Valaistus</v>
      </c>
      <c r="C31" s="9" t="s">
        <v>134</v>
      </c>
      <c r="D31" s="9" t="s">
        <v>141</v>
      </c>
    </row>
    <row r="32" spans="2:17" x14ac:dyDescent="0.3">
      <c r="B32" s="9" t="str">
        <f>CONCATENATE(C$24,"_",Table19[[#This Row],[Toimenpide]])</f>
        <v>Palvelu_Kylmäkalusteet</v>
      </c>
      <c r="C32" s="9" t="s">
        <v>152</v>
      </c>
      <c r="D32" s="9" t="s">
        <v>154</v>
      </c>
    </row>
    <row r="33" spans="2:4" x14ac:dyDescent="0.3">
      <c r="B33" s="9" t="str">
        <f>CONCATENATE(C$24,"_",Table19[[#This Row],[Toimenpide]])</f>
        <v>Palvelu_ICT- ja toimistolaitteet</v>
      </c>
      <c r="C33" s="9" t="s">
        <v>155</v>
      </c>
      <c r="D33" s="9" t="s">
        <v>142</v>
      </c>
    </row>
    <row r="34" spans="2:4" x14ac:dyDescent="0.3">
      <c r="B34" s="9" t="str">
        <f>CONCATENATE(C$24,"_",Table19[[#This Row],[Toimenpide]])</f>
        <v>Palvelu_Paineilma</v>
      </c>
      <c r="C34" s="9" t="s">
        <v>135</v>
      </c>
      <c r="D34" s="43" t="s">
        <v>143</v>
      </c>
    </row>
    <row r="35" spans="2:4" x14ac:dyDescent="0.3">
      <c r="B35" s="9" t="str">
        <f>CONCATENATE(C$24,"_",Table19[[#This Row],[Toimenpide]])</f>
        <v>Palvelu_Höyry ja lauhde</v>
      </c>
      <c r="C35" s="9" t="s">
        <v>136</v>
      </c>
      <c r="D35" s="43" t="s">
        <v>144</v>
      </c>
    </row>
    <row r="36" spans="2:4" x14ac:dyDescent="0.3">
      <c r="B36" s="9" t="str">
        <f>CONCATENATE(C$24,"_",Table19[[#This Row],[Toimenpide]])</f>
        <v>Palvelu_Rakenteet</v>
      </c>
      <c r="C36" s="9" t="s">
        <v>85</v>
      </c>
      <c r="D36" s="43" t="s">
        <v>145</v>
      </c>
    </row>
    <row r="37" spans="2:4" x14ac:dyDescent="0.3">
      <c r="B37" s="9" t="str">
        <f>CONCATENATE(C$24,"_",Table19[[#This Row],[Toimenpide]])</f>
        <v>Palvelu_Aurinkosähkö</v>
      </c>
      <c r="C37" s="9" t="s">
        <v>131</v>
      </c>
      <c r="D37" s="9" t="s">
        <v>148</v>
      </c>
    </row>
    <row r="38" spans="2:4" x14ac:dyDescent="0.3">
      <c r="B38" s="9" t="str">
        <f>CONCATENATE(C$24,"_",Table19[[#This Row],[Toimenpide]])</f>
        <v>Palvelu_Muu uusiutuva energia</v>
      </c>
      <c r="C38" s="9" t="s">
        <v>132</v>
      </c>
      <c r="D38" s="9" t="s">
        <v>149</v>
      </c>
    </row>
    <row r="39" spans="2:4" x14ac:dyDescent="0.3">
      <c r="B39" s="9" t="str">
        <f>CONCATENATE(C$24,"_",Table19[[#This Row],[Toimenpide]])</f>
        <v>Palvelu_Muu</v>
      </c>
      <c r="C39" s="9" t="s">
        <v>86</v>
      </c>
      <c r="D39" s="43" t="s">
        <v>151</v>
      </c>
    </row>
    <row r="41" spans="2:4" x14ac:dyDescent="0.3">
      <c r="C41" s="11" t="s">
        <v>90</v>
      </c>
    </row>
    <row r="43" spans="2:4" x14ac:dyDescent="0.3">
      <c r="B43" s="10" t="s">
        <v>175</v>
      </c>
      <c r="C43" s="11" t="s">
        <v>124</v>
      </c>
      <c r="D43" s="11" t="s">
        <v>103</v>
      </c>
    </row>
    <row r="44" spans="2:4" x14ac:dyDescent="0.3">
      <c r="B44" s="9" t="str">
        <f>CONCATENATE(C$41,"_",Table110[[#This Row],[Toimenpide]])</f>
        <v>Kiinteistöala_Lämmitysjärjestelmä</v>
      </c>
      <c r="C44" s="9" t="s">
        <v>82</v>
      </c>
      <c r="D44" s="9" t="s">
        <v>137</v>
      </c>
    </row>
    <row r="45" spans="2:4" x14ac:dyDescent="0.3">
      <c r="B45" s="9" t="str">
        <f>CONCATENATE(C$41,"_",Table110[[#This Row],[Toimenpide]])</f>
        <v>Kiinteistöala_Ilmanvaihtojärjestelmä</v>
      </c>
      <c r="C45" s="9" t="s">
        <v>83</v>
      </c>
      <c r="D45" s="9" t="s">
        <v>138</v>
      </c>
    </row>
    <row r="46" spans="2:4" x14ac:dyDescent="0.3">
      <c r="B46" s="9" t="str">
        <f>CONCATENATE(C$41,"_",Table110[[#This Row],[Toimenpide]])</f>
        <v>Kiinteistöala_Käyttövesijärjestelmä</v>
      </c>
      <c r="C46" s="9" t="s">
        <v>84</v>
      </c>
      <c r="D46" s="9" t="s">
        <v>153</v>
      </c>
    </row>
    <row r="47" spans="2:4" x14ac:dyDescent="0.3">
      <c r="B47" s="9" t="str">
        <f>CONCATENATE(C$41,"_",Table110[[#This Row],[Toimenpide]])</f>
        <v>Kiinteistöala_Jäähdytys</v>
      </c>
      <c r="C47" s="9" t="s">
        <v>125</v>
      </c>
      <c r="D47" s="9" t="s">
        <v>140</v>
      </c>
    </row>
    <row r="48" spans="2:4" x14ac:dyDescent="0.3">
      <c r="B48" s="9" t="str">
        <f>CONCATENATE(C$41,"_",Table110[[#This Row],[Toimenpide]])</f>
        <v>Kiinteistöala_Valaistus</v>
      </c>
      <c r="C48" s="9" t="s">
        <v>134</v>
      </c>
      <c r="D48" s="9" t="s">
        <v>141</v>
      </c>
    </row>
    <row r="49" spans="2:4" x14ac:dyDescent="0.3">
      <c r="B49" s="9" t="str">
        <f>CONCATENATE(C$41,"_",Table110[[#This Row],[Toimenpide]])</f>
        <v>Kiinteistöala_ICT- ja toimistolaitteet</v>
      </c>
      <c r="C49" s="9" t="s">
        <v>155</v>
      </c>
      <c r="D49" s="9" t="s">
        <v>142</v>
      </c>
    </row>
    <row r="50" spans="2:4" x14ac:dyDescent="0.3">
      <c r="B50" s="9" t="str">
        <f>CONCATENATE(C$41,"_",Table110[[#This Row],[Toimenpide]])</f>
        <v>Kiinteistöala_Paineilma</v>
      </c>
      <c r="C50" s="9" t="s">
        <v>135</v>
      </c>
      <c r="D50" s="43" t="s">
        <v>143</v>
      </c>
    </row>
    <row r="51" spans="2:4" x14ac:dyDescent="0.3">
      <c r="B51" s="9" t="str">
        <f>CONCATENATE(C$41,"_",Table110[[#This Row],[Toimenpide]])</f>
        <v>Kiinteistöala_Höyry ja lauhde</v>
      </c>
      <c r="C51" s="9" t="s">
        <v>136</v>
      </c>
      <c r="D51" s="43" t="s">
        <v>144</v>
      </c>
    </row>
    <row r="52" spans="2:4" x14ac:dyDescent="0.3">
      <c r="B52" s="9" t="str">
        <f>CONCATENATE(C$41,"_",Table110[[#This Row],[Toimenpide]])</f>
        <v>Kiinteistöala_Rakenteet</v>
      </c>
      <c r="C52" s="9" t="s">
        <v>85</v>
      </c>
      <c r="D52" s="43" t="s">
        <v>145</v>
      </c>
    </row>
    <row r="53" spans="2:4" x14ac:dyDescent="0.3">
      <c r="B53" s="9" t="str">
        <f>CONCATENATE(C$41,"_",Table110[[#This Row],[Toimenpide]])</f>
        <v>Kiinteistöala_Aurinkosähkö</v>
      </c>
      <c r="C53" s="9" t="s">
        <v>131</v>
      </c>
      <c r="D53" s="9" t="s">
        <v>148</v>
      </c>
    </row>
    <row r="54" spans="2:4" x14ac:dyDescent="0.3">
      <c r="B54" s="9" t="str">
        <f>CONCATENATE(C$41,"_",Table110[[#This Row],[Toimenpide]])</f>
        <v>Kiinteistöala_Muu uusiutuva energia</v>
      </c>
      <c r="C54" s="9" t="s">
        <v>132</v>
      </c>
      <c r="D54" s="9" t="s">
        <v>149</v>
      </c>
    </row>
    <row r="55" spans="2:4" x14ac:dyDescent="0.3">
      <c r="B55" s="9" t="str">
        <f>CONCATENATE(C$41,"_",Table110[[#This Row],[Toimenpide]])</f>
        <v>Kiinteistöala_Muu</v>
      </c>
      <c r="C55" s="9" t="s">
        <v>86</v>
      </c>
      <c r="D55" s="9" t="s">
        <v>151</v>
      </c>
    </row>
    <row r="57" spans="2:4" x14ac:dyDescent="0.3">
      <c r="C57" s="11" t="s">
        <v>81</v>
      </c>
    </row>
    <row r="59" spans="2:4" x14ac:dyDescent="0.3">
      <c r="B59" s="10" t="s">
        <v>175</v>
      </c>
      <c r="C59" s="11" t="s">
        <v>81</v>
      </c>
      <c r="D59" s="11" t="s">
        <v>103</v>
      </c>
    </row>
    <row r="60" spans="2:4" x14ac:dyDescent="0.3">
      <c r="B60" s="9" t="str">
        <f>CONCATENATE(C$57,"_",Table111[[#This Row],[Kunnat]])</f>
        <v>Kunnat_Lämmitysjärjestelmä</v>
      </c>
      <c r="C60" s="9" t="s">
        <v>82</v>
      </c>
      <c r="D60" s="9" t="s">
        <v>137</v>
      </c>
    </row>
    <row r="61" spans="2:4" x14ac:dyDescent="0.3">
      <c r="B61" s="9" t="str">
        <f>CONCATENATE(C$57,"_",Table111[[#This Row],[Kunnat]])</f>
        <v>Kunnat_Ilmanvaihtojärjestelmä</v>
      </c>
      <c r="C61" s="9" t="s">
        <v>83</v>
      </c>
      <c r="D61" s="9" t="s">
        <v>138</v>
      </c>
    </row>
    <row r="62" spans="2:4" x14ac:dyDescent="0.3">
      <c r="B62" s="9" t="str">
        <f>CONCATENATE(C$57,"_",Table111[[#This Row],[Kunnat]])</f>
        <v>Kunnat_Käyttövesijärjestelmä</v>
      </c>
      <c r="C62" s="9" t="s">
        <v>84</v>
      </c>
      <c r="D62" s="9" t="s">
        <v>153</v>
      </c>
    </row>
    <row r="63" spans="2:4" x14ac:dyDescent="0.3">
      <c r="B63" s="9" t="str">
        <f>CONCATENATE(C$57,"_",Table111[[#This Row],[Kunnat]])</f>
        <v>Kunnat_Jäähdytys</v>
      </c>
      <c r="C63" s="9" t="s">
        <v>125</v>
      </c>
      <c r="D63" s="9" t="s">
        <v>140</v>
      </c>
    </row>
    <row r="64" spans="2:4" x14ac:dyDescent="0.3">
      <c r="B64" s="9" t="str">
        <f>CONCATENATE(C$57,"_",Table111[[#This Row],[Kunnat]])</f>
        <v>Kunnat_Katu-/ulkovalaistus</v>
      </c>
      <c r="C64" s="9" t="s">
        <v>126</v>
      </c>
      <c r="D64" s="9" t="s">
        <v>156</v>
      </c>
    </row>
    <row r="65" spans="2:4" x14ac:dyDescent="0.3">
      <c r="B65" s="9" t="str">
        <f>CONCATENATE(C$57,"_",Table111[[#This Row],[Kunnat]])</f>
        <v>Kunnat_Muu valaistus</v>
      </c>
      <c r="C65" s="9" t="s">
        <v>127</v>
      </c>
      <c r="D65" s="9" t="s">
        <v>141</v>
      </c>
    </row>
    <row r="66" spans="2:4" x14ac:dyDescent="0.3">
      <c r="B66" s="9" t="str">
        <f>CONCATENATE(C$57,"_",Table111[[#This Row],[Kunnat]])</f>
        <v>Kunnat_ICT- ja toimistolaitteet</v>
      </c>
      <c r="C66" s="9" t="s">
        <v>155</v>
      </c>
      <c r="D66" s="43" t="s">
        <v>142</v>
      </c>
    </row>
    <row r="67" spans="2:4" x14ac:dyDescent="0.3">
      <c r="B67" s="9" t="str">
        <f>CONCATENATE(C$57,"_",Table111[[#This Row],[Kunnat]])</f>
        <v>Kunnat_Rakenteet</v>
      </c>
      <c r="C67" s="9" t="s">
        <v>85</v>
      </c>
      <c r="D67" s="43" t="s">
        <v>145</v>
      </c>
    </row>
    <row r="68" spans="2:4" x14ac:dyDescent="0.3">
      <c r="B68" s="9" t="str">
        <f>CONCATENATE(C$57,"_",Table111[[#This Row],[Kunnat]])</f>
        <v>Kunnat_Vesihuolto</v>
      </c>
      <c r="C68" s="9" t="s">
        <v>128</v>
      </c>
      <c r="D68" s="43" t="s">
        <v>157</v>
      </c>
    </row>
    <row r="69" spans="2:4" x14ac:dyDescent="0.3">
      <c r="B69" s="9" t="str">
        <f>CONCATENATE(C$57,"_",Table111[[#This Row],[Kunnat]])</f>
        <v>Kunnat_Jätehuolto</v>
      </c>
      <c r="C69" s="9" t="s">
        <v>129</v>
      </c>
      <c r="D69" s="43" t="s">
        <v>158</v>
      </c>
    </row>
    <row r="70" spans="2:4" x14ac:dyDescent="0.3">
      <c r="B70" s="9" t="str">
        <f>CONCATENATE(C$57,"_",Table111[[#This Row],[Kunnat]])</f>
        <v>Kunnat_Liikenne ja liikkuminen</v>
      </c>
      <c r="C70" s="9" t="s">
        <v>130</v>
      </c>
      <c r="D70" s="43" t="s">
        <v>159</v>
      </c>
    </row>
    <row r="71" spans="2:4" x14ac:dyDescent="0.3">
      <c r="B71" s="9" t="str">
        <f>CONCATENATE(C$57,"_",Table111[[#This Row],[Kunnat]])</f>
        <v>Kunnat_Aurinkosähkö</v>
      </c>
      <c r="C71" s="9" t="s">
        <v>131</v>
      </c>
      <c r="D71" s="9" t="s">
        <v>148</v>
      </c>
    </row>
    <row r="72" spans="2:4" x14ac:dyDescent="0.3">
      <c r="B72" s="9" t="str">
        <f>CONCATENATE(C$57,"_",Table111[[#This Row],[Kunnat]])</f>
        <v>Kunnat_Muu uusiutuva energia</v>
      </c>
      <c r="C72" s="9" t="s">
        <v>132</v>
      </c>
      <c r="D72" s="9" t="s">
        <v>149</v>
      </c>
    </row>
    <row r="73" spans="2:4" x14ac:dyDescent="0.3">
      <c r="B73" s="9" t="str">
        <f>CONCATENATE(C$57,"_",Table111[[#This Row],[Kunnat]])</f>
        <v>Kunnat_Muu</v>
      </c>
      <c r="C73" s="9" t="s">
        <v>86</v>
      </c>
      <c r="D73" s="9" t="s">
        <v>151</v>
      </c>
    </row>
    <row r="75" spans="2:4" x14ac:dyDescent="0.3">
      <c r="C75" s="11" t="s">
        <v>91</v>
      </c>
    </row>
    <row r="77" spans="2:4" x14ac:dyDescent="0.3">
      <c r="B77" s="10" t="s">
        <v>175</v>
      </c>
      <c r="C77" s="11" t="s">
        <v>91</v>
      </c>
      <c r="D77" s="11" t="s">
        <v>103</v>
      </c>
    </row>
    <row r="78" spans="2:4" x14ac:dyDescent="0.3">
      <c r="B78" s="9" t="str">
        <f>CONCATENATE(C$75,"_",Table112[[#This Row],[Energiantuotanto]])</f>
        <v>Energiantuotanto_Tuotantolaitoksen tehokkuus</v>
      </c>
      <c r="C78" s="9" t="s">
        <v>160</v>
      </c>
      <c r="D78" s="9" t="s">
        <v>164</v>
      </c>
    </row>
    <row r="79" spans="2:4" x14ac:dyDescent="0.3">
      <c r="B79" s="9" t="str">
        <f>CONCATENATE(C$75,"_",Table112[[#This Row],[Energiantuotanto]])</f>
        <v>Energiantuotanto_Uusi energialähde</v>
      </c>
      <c r="C79" s="9" t="s">
        <v>161</v>
      </c>
      <c r="D79" s="9" t="s">
        <v>165</v>
      </c>
    </row>
    <row r="80" spans="2:4" x14ac:dyDescent="0.3">
      <c r="B80" s="9" t="str">
        <f>CONCATENATE(C$75,"_",Table112[[#This Row],[Energiantuotanto]])</f>
        <v>Energiantuotanto_Järjestelmätason tehokkuus</v>
      </c>
      <c r="C80" s="9" t="s">
        <v>162</v>
      </c>
      <c r="D80" s="9" t="s">
        <v>166</v>
      </c>
    </row>
    <row r="81" spans="2:4" x14ac:dyDescent="0.3">
      <c r="B81" s="9" t="str">
        <f>CONCATENATE(C$75,"_",Table112[[#This Row],[Energiantuotanto]])</f>
        <v>Energiantuotanto_Kulutuspään ratkaisu</v>
      </c>
      <c r="C81" s="9" t="s">
        <v>163</v>
      </c>
      <c r="D81" s="9" t="s">
        <v>167</v>
      </c>
    </row>
    <row r="82" spans="2:4" x14ac:dyDescent="0.3">
      <c r="B82" s="9" t="str">
        <f>CONCATENATE(C$75,"_",Table112[[#This Row],[Energiantuotanto]])</f>
        <v>Energiantuotanto_Muu</v>
      </c>
      <c r="C82" s="9" t="s">
        <v>86</v>
      </c>
      <c r="D82" s="9" t="s">
        <v>86</v>
      </c>
    </row>
    <row r="84" spans="2:4" x14ac:dyDescent="0.3">
      <c r="C84" s="11" t="s">
        <v>116</v>
      </c>
    </row>
    <row r="86" spans="2:4" x14ac:dyDescent="0.3">
      <c r="B86" s="10" t="s">
        <v>175</v>
      </c>
      <c r="C86" s="11" t="s">
        <v>92</v>
      </c>
      <c r="D86" s="11" t="s">
        <v>103</v>
      </c>
    </row>
    <row r="87" spans="2:4" x14ac:dyDescent="0.3">
      <c r="B87" s="9" t="str">
        <f>CONCATENATE(C$84,"_",Table113[[#This Row],[Energiapalvelut]])</f>
        <v>Energiapalvelu_Verkon suunnittelu</v>
      </c>
      <c r="C87" s="9" t="s">
        <v>168</v>
      </c>
      <c r="D87" s="9" t="s">
        <v>171</v>
      </c>
    </row>
    <row r="88" spans="2:4" x14ac:dyDescent="0.3">
      <c r="B88" s="9" t="str">
        <f>CONCATENATE(C$84,"_",Table113[[#This Row],[Energiapalvelut]])</f>
        <v>Energiapalvelu_Verkon rakentaminen ja kunnossapito</v>
      </c>
      <c r="C88" s="9" t="s">
        <v>169</v>
      </c>
      <c r="D88" s="9" t="s">
        <v>172</v>
      </c>
    </row>
    <row r="89" spans="2:4" x14ac:dyDescent="0.3">
      <c r="B89" s="9" t="str">
        <f>CONCATENATE(C$84,"_",Table113[[#This Row],[Energiapalvelut]])</f>
        <v>Energiapalvelu_Verkon käyttö</v>
      </c>
      <c r="C89" s="9" t="s">
        <v>170</v>
      </c>
      <c r="D89" s="9" t="s">
        <v>173</v>
      </c>
    </row>
    <row r="90" spans="2:4" x14ac:dyDescent="0.3">
      <c r="B90" s="9" t="str">
        <f>CONCATENATE(C$84,"_",Table113[[#This Row],[Energiapalvelut]])</f>
        <v>Energiapalvelu_Asiakastoiminnot</v>
      </c>
      <c r="C90" s="9" t="s">
        <v>94</v>
      </c>
      <c r="D90" s="9" t="s">
        <v>174</v>
      </c>
    </row>
    <row r="91" spans="2:4" x14ac:dyDescent="0.3">
      <c r="B91" s="9" t="str">
        <f>CONCATENATE(C$84,"_",Table113[[#This Row],[Energiapalvelut]])</f>
        <v>Energiapalvelu_Lämmön tuotanto</v>
      </c>
      <c r="C91" s="9" t="s">
        <v>93</v>
      </c>
      <c r="D91" s="9" t="s">
        <v>164</v>
      </c>
    </row>
    <row r="92" spans="2:4" x14ac:dyDescent="0.3">
      <c r="B92" s="9" t="str">
        <f>CONCATENATE(C$84,"_",Table113[[#This Row],[Energiapalvelut]])</f>
        <v>Energiapalvelu_Muu oma toiminta</v>
      </c>
      <c r="C92" s="9" t="s">
        <v>95</v>
      </c>
      <c r="D92" s="9" t="s">
        <v>151</v>
      </c>
    </row>
  </sheetData>
  <sheetProtection algorithmName="SHA-512" hashValue="dOQVJACOpYb0tCOW8CcYUEEqTqvg1feJ04I430z0YUKhbGUyefqGYk4N6rg5Mqu2GTf+sbmMuCGDuQ7Gaa++aQ==" saltValue="e2RZ56sYeMy2vb+wqhogYA==" spinCount="100000" sheet="1" objects="1" scenarios="1"/>
  <pageMargins left="0.7" right="0.7" top="0.75" bottom="0.75" header="0.3" footer="0.3"/>
  <tableParts count="11">
    <tablePart r:id="rId1"/>
    <tablePart r:id="rId2"/>
    <tablePart r:id="rId3"/>
    <tablePart r:id="rId4"/>
    <tablePart r:id="rId5"/>
    <tablePart r:id="rId6"/>
    <tablePart r:id="rId7"/>
    <tablePart r:id="rId8"/>
    <tablePart r:id="rId9"/>
    <tablePart r:id="rId10"/>
    <tablePart r:id="rId1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10</vt:i4>
      </vt:variant>
    </vt:vector>
  </HeadingPairs>
  <TitlesOfParts>
    <vt:vector size="14" baseType="lpstr">
      <vt:lpstr>LUE TÄMÄ</vt:lpstr>
      <vt:lpstr>Toimenpiteet</vt:lpstr>
      <vt:lpstr>Sarakekohtaiset ohjeet</vt:lpstr>
      <vt:lpstr>Toimenpiteiden luokittelu</vt:lpstr>
      <vt:lpstr>Energiantuotanto</vt:lpstr>
      <vt:lpstr>Energiapalvelu</vt:lpstr>
      <vt:lpstr>Kiinteistöala</vt:lpstr>
      <vt:lpstr>KTEK_TEK</vt:lpstr>
      <vt:lpstr>Kunnat</vt:lpstr>
      <vt:lpstr>Kylla_ei</vt:lpstr>
      <vt:lpstr>Palvelu</vt:lpstr>
      <vt:lpstr>Teollisuus</vt:lpstr>
      <vt:lpstr>Toimenpideohjelmat</vt:lpstr>
      <vt:lpstr>Toteutusvaihe</vt:lpstr>
    </vt:vector>
  </TitlesOfParts>
  <Company>Motiva Oy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Saara Elväs</dc:creator>
  <cp:lastModifiedBy>Erika Rikberg</cp:lastModifiedBy>
  <dcterms:created xsi:type="dcterms:W3CDTF">2017-09-04T16:16:30Z</dcterms:created>
  <dcterms:modified xsi:type="dcterms:W3CDTF">2020-01-03T13:40:41Z</dcterms:modified>
</cp:coreProperties>
</file>